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versidadmag-my.sharepoint.com/personal/alejandramoralesd_unimagdalena_edu_co/Documents/Especializacion Proyecto/Modulo 3. Legislacion ambiental/"/>
    </mc:Choice>
  </mc:AlternateContent>
  <xr:revisionPtr revIDLastSave="202" documentId="11_E6FD6D6EA88B1F963B3367E29D8CA7C8DB25E1F7" xr6:coauthVersionLast="45" xr6:coauthVersionMax="45" xr10:uidLastSave="{F34A5D98-8E0D-4D01-8894-BC403C7F5974}"/>
  <bookViews>
    <workbookView xWindow="-93" yWindow="-93" windowWidth="21520" windowHeight="11586" tabRatio="876" xr2:uid="{00000000-000D-0000-FFFF-FFFF00000000}"/>
  </bookViews>
  <sheets>
    <sheet name="Identificación" sheetId="2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4" i="22" l="1"/>
  <c r="H64" i="22"/>
  <c r="M63" i="22"/>
  <c r="H63" i="22"/>
  <c r="M62" i="22"/>
  <c r="H62" i="22"/>
  <c r="M61" i="22"/>
  <c r="H61" i="22"/>
  <c r="M60" i="22"/>
  <c r="H60" i="22"/>
  <c r="M59" i="22"/>
  <c r="H59" i="22"/>
  <c r="M58" i="22"/>
  <c r="H58" i="22"/>
  <c r="M57" i="22"/>
  <c r="H57" i="22"/>
  <c r="M56" i="22"/>
  <c r="H56" i="22"/>
  <c r="M55" i="22"/>
  <c r="H55" i="22"/>
  <c r="M54" i="22"/>
  <c r="H54" i="22"/>
  <c r="O54" i="22" s="1"/>
  <c r="P54" i="22" s="1"/>
  <c r="M53" i="22"/>
  <c r="H53" i="22"/>
  <c r="M52" i="22"/>
  <c r="H52" i="22"/>
  <c r="M51" i="22"/>
  <c r="H51" i="22"/>
  <c r="M50" i="22"/>
  <c r="H50" i="22"/>
  <c r="M49" i="22"/>
  <c r="H49" i="22"/>
  <c r="M48" i="22"/>
  <c r="H48" i="22"/>
  <c r="M47" i="22"/>
  <c r="H47" i="22"/>
  <c r="M46" i="22"/>
  <c r="H46" i="22"/>
  <c r="O46" i="22" s="1"/>
  <c r="P46" i="22" s="1"/>
  <c r="M45" i="22"/>
  <c r="H45" i="22"/>
  <c r="M44" i="22"/>
  <c r="H44" i="22"/>
  <c r="O44" i="22" s="1"/>
  <c r="P44" i="22" s="1"/>
  <c r="M43" i="22"/>
  <c r="H43" i="22"/>
  <c r="O43" i="22" s="1"/>
  <c r="P43" i="22" s="1"/>
  <c r="M42" i="22"/>
  <c r="H42" i="22"/>
  <c r="O42" i="22" s="1"/>
  <c r="P42" i="22" s="1"/>
  <c r="M41" i="22"/>
  <c r="H41" i="22"/>
  <c r="O41" i="22" s="1"/>
  <c r="P41" i="22" s="1"/>
  <c r="M40" i="22"/>
  <c r="H40" i="22"/>
  <c r="O40" i="22" s="1"/>
  <c r="P40" i="22" s="1"/>
  <c r="M39" i="22"/>
  <c r="H39" i="22"/>
  <c r="O39" i="22" s="1"/>
  <c r="P39" i="22" s="1"/>
  <c r="M38" i="22"/>
  <c r="H38" i="22"/>
  <c r="O38" i="22" s="1"/>
  <c r="P38" i="22" s="1"/>
  <c r="M37" i="22"/>
  <c r="H37" i="22"/>
  <c r="O37" i="22" s="1"/>
  <c r="P37" i="22" s="1"/>
  <c r="M36" i="22"/>
  <c r="H36" i="22"/>
  <c r="O36" i="22" s="1"/>
  <c r="P36" i="22" s="1"/>
  <c r="M35" i="22"/>
  <c r="H35" i="22"/>
  <c r="O35" i="22" s="1"/>
  <c r="P35" i="22" s="1"/>
  <c r="M34" i="22"/>
  <c r="H34" i="22"/>
  <c r="O34" i="22" s="1"/>
  <c r="P34" i="22" s="1"/>
  <c r="M33" i="22"/>
  <c r="H33" i="22"/>
  <c r="O33" i="22" s="1"/>
  <c r="P33" i="22" s="1"/>
  <c r="M32" i="22"/>
  <c r="H32" i="22"/>
  <c r="O32" i="22" s="1"/>
  <c r="P32" i="22" s="1"/>
  <c r="M31" i="22"/>
  <c r="H31" i="22"/>
  <c r="O31" i="22" s="1"/>
  <c r="P31" i="22" s="1"/>
  <c r="M30" i="22"/>
  <c r="H30" i="22"/>
  <c r="O30" i="22" s="1"/>
  <c r="P30" i="22" s="1"/>
  <c r="M29" i="22"/>
  <c r="H29" i="22"/>
  <c r="O29" i="22" s="1"/>
  <c r="P29" i="22" s="1"/>
  <c r="M28" i="22"/>
  <c r="H28" i="22"/>
  <c r="O28" i="22" s="1"/>
  <c r="P28" i="22" s="1"/>
  <c r="M27" i="22"/>
  <c r="H27" i="22"/>
  <c r="O27" i="22" s="1"/>
  <c r="P27" i="22" s="1"/>
  <c r="M26" i="22"/>
  <c r="H26" i="22"/>
  <c r="O26" i="22" s="1"/>
  <c r="P26" i="22" s="1"/>
  <c r="M25" i="22"/>
  <c r="H25" i="22"/>
  <c r="O25" i="22" s="1"/>
  <c r="P25" i="22" s="1"/>
  <c r="M24" i="22"/>
  <c r="H24" i="22"/>
  <c r="O24" i="22" s="1"/>
  <c r="P24" i="22" s="1"/>
  <c r="M23" i="22"/>
  <c r="H23" i="22"/>
  <c r="O23" i="22" s="1"/>
  <c r="P23" i="22" s="1"/>
  <c r="M22" i="22"/>
  <c r="H22" i="22"/>
  <c r="O22" i="22" s="1"/>
  <c r="P22" i="22" s="1"/>
  <c r="M21" i="22"/>
  <c r="H21" i="22"/>
  <c r="O21" i="22" s="1"/>
  <c r="P21" i="22" s="1"/>
  <c r="M20" i="22"/>
  <c r="H20" i="22"/>
  <c r="O20" i="22" s="1"/>
  <c r="P20" i="22" s="1"/>
  <c r="M19" i="22"/>
  <c r="H19" i="22"/>
  <c r="O19" i="22" s="1"/>
  <c r="P19" i="22" s="1"/>
  <c r="M18" i="22"/>
  <c r="H18" i="22"/>
  <c r="O18" i="22" s="1"/>
  <c r="P18" i="22" s="1"/>
  <c r="M17" i="22"/>
  <c r="H17" i="22"/>
  <c r="O17" i="22" s="1"/>
  <c r="P17" i="22" s="1"/>
  <c r="M16" i="22"/>
  <c r="H16" i="22"/>
  <c r="O16" i="22" s="1"/>
  <c r="P16" i="22" s="1"/>
  <c r="M15" i="22"/>
  <c r="H15" i="22"/>
  <c r="O15" i="22" s="1"/>
  <c r="P15" i="22" s="1"/>
  <c r="M14" i="22"/>
  <c r="H14" i="22"/>
  <c r="O14" i="22" s="1"/>
  <c r="P14" i="22" s="1"/>
  <c r="M13" i="22"/>
  <c r="H13" i="22"/>
  <c r="O13" i="22" s="1"/>
  <c r="P13" i="22" s="1"/>
  <c r="M12" i="22"/>
  <c r="H12" i="22"/>
  <c r="O12" i="22" s="1"/>
  <c r="P12" i="22" s="1"/>
  <c r="M11" i="22"/>
  <c r="H11" i="22"/>
  <c r="O11" i="22" s="1"/>
  <c r="P11" i="22" s="1"/>
  <c r="M10" i="22"/>
  <c r="H10" i="22"/>
  <c r="O10" i="22" s="1"/>
  <c r="P10" i="22" s="1"/>
  <c r="O64" i="22" l="1"/>
  <c r="P64" i="22" s="1"/>
  <c r="O63" i="22"/>
  <c r="P63" i="22" s="1"/>
  <c r="O62" i="22"/>
  <c r="P62" i="22" s="1"/>
  <c r="O61" i="22"/>
  <c r="P61" i="22" s="1"/>
  <c r="O60" i="22"/>
  <c r="P60" i="22" s="1"/>
  <c r="O59" i="22"/>
  <c r="P59" i="22" s="1"/>
  <c r="O58" i="22"/>
  <c r="P58" i="22" s="1"/>
  <c r="O57" i="22"/>
  <c r="P57" i="22" s="1"/>
  <c r="O56" i="22"/>
  <c r="P56" i="22" s="1"/>
  <c r="O55" i="22"/>
  <c r="P55" i="22" s="1"/>
  <c r="O53" i="22"/>
  <c r="P53" i="22" s="1"/>
  <c r="O52" i="22"/>
  <c r="P52" i="22" s="1"/>
  <c r="O51" i="22"/>
  <c r="P51" i="22" s="1"/>
  <c r="O50" i="22"/>
  <c r="P50" i="22" s="1"/>
  <c r="O49" i="22"/>
  <c r="P49" i="22" s="1"/>
  <c r="O47" i="22"/>
  <c r="P47" i="22" s="1"/>
  <c r="O48" i="22"/>
  <c r="P48" i="22" s="1"/>
  <c r="O45" i="22"/>
  <c r="P45" i="22" s="1"/>
</calcChain>
</file>

<file path=xl/sharedStrings.xml><?xml version="1.0" encoding="utf-8"?>
<sst xmlns="http://schemas.openxmlformats.org/spreadsheetml/2006/main" count="207" uniqueCount="110">
  <si>
    <t>MATRIZ DE IDENTIFICACIÓN DE ASPECTOS E IMPACTOS AMBIENTALES</t>
  </si>
  <si>
    <t>Versión 1, del 20 de septiembre del 2020</t>
  </si>
  <si>
    <t>Nombre del proyecto</t>
  </si>
  <si>
    <t>CONSTRUCCIÓN DE COMPLEJO MULTIDEPORTIVO EN EL BARRIO PESCAITO, SANTA MARTA MEDIANTE LA APLICACIÓN DE LA METODOLOGIA BIM.</t>
  </si>
  <si>
    <t>Integrantes</t>
  </si>
  <si>
    <t>Camilo Acosta, Sergio Castaño, Alejandra Morales, Andrés F. Zapata</t>
  </si>
  <si>
    <t>IDENTIFICACIÓN DE ASPECTOS E IMPACTOS AMBIENTALES</t>
  </si>
  <si>
    <t>Descripción de la actividad</t>
  </si>
  <si>
    <t>Aspecto e impacto ambiental</t>
  </si>
  <si>
    <t xml:space="preserve"> Valoración de significancia del Impacto Ambiental</t>
  </si>
  <si>
    <t>Etapa</t>
  </si>
  <si>
    <t>Actividad</t>
  </si>
  <si>
    <t>Descripción del aspecto</t>
  </si>
  <si>
    <t>Descripción del Impacto</t>
  </si>
  <si>
    <t>Legal</t>
  </si>
  <si>
    <t>Impacto ambiental</t>
  </si>
  <si>
    <t>Partes interesadas</t>
  </si>
  <si>
    <t xml:space="preserve"> Significancia total del aspecto </t>
  </si>
  <si>
    <t>Significancia cualitativa (Jerarquización)</t>
  </si>
  <si>
    <t>Cumplimiento</t>
  </si>
  <si>
    <t>Existencia</t>
  </si>
  <si>
    <t>Total del criterio legal</t>
  </si>
  <si>
    <t>Incidencia</t>
  </si>
  <si>
    <t>Frecuencia</t>
  </si>
  <si>
    <t>Severidad</t>
  </si>
  <si>
    <t>Alcance</t>
  </si>
  <si>
    <t xml:space="preserve"> Valoración del impacto ambiental</t>
  </si>
  <si>
    <t>Exigencia/Acuerdo</t>
  </si>
  <si>
    <t xml:space="preserve">Preparación del terreno  </t>
  </si>
  <si>
    <t>Demolición de estructuras de concreto en el área de influencia del proyecto</t>
  </si>
  <si>
    <t>Generación de emisiones gaseosas</t>
  </si>
  <si>
    <t>Contaminación del aire</t>
  </si>
  <si>
    <t>I</t>
  </si>
  <si>
    <t>Generación de ruido debido al uso de maquina pesada</t>
  </si>
  <si>
    <t xml:space="preserve">Contaminación auditiva </t>
  </si>
  <si>
    <t>D</t>
  </si>
  <si>
    <t>Generación de residuos solidos</t>
  </si>
  <si>
    <t xml:space="preserve">Contaminación del suelo </t>
  </si>
  <si>
    <t xml:space="preserve">Degradación paisajística del entorno </t>
  </si>
  <si>
    <t xml:space="preserve">Generación de material particulado </t>
  </si>
  <si>
    <t xml:space="preserve">Contaminación del aire </t>
  </si>
  <si>
    <t>Problemas respiratorios en comunidad aledaña</t>
  </si>
  <si>
    <t xml:space="preserve">Eliminación de desmontes </t>
  </si>
  <si>
    <t>Remoción de la capa vegetal</t>
  </si>
  <si>
    <t xml:space="preserve">Perdida de vegetación existente </t>
  </si>
  <si>
    <t xml:space="preserve">Consumo de combustibles en maquinaria pesada y equipos </t>
  </si>
  <si>
    <t xml:space="preserve">Agotamiento de recursos </t>
  </si>
  <si>
    <t>Desmonte y descapote</t>
  </si>
  <si>
    <t xml:space="preserve"> Disminución de cobertura vegetal</t>
  </si>
  <si>
    <t>Construcción de oficina provisional</t>
  </si>
  <si>
    <t>Generación de polvo</t>
  </si>
  <si>
    <t xml:space="preserve">Instalación de agua, desagüe y luz </t>
  </si>
  <si>
    <t>Consumo de agua</t>
  </si>
  <si>
    <t xml:space="preserve">Consumo de energía eléctrica </t>
  </si>
  <si>
    <t xml:space="preserve">Contaminación atmosférica </t>
  </si>
  <si>
    <t>Movimiento de tierras</t>
  </si>
  <si>
    <t xml:space="preserve">Trazado y replanteo </t>
  </si>
  <si>
    <t xml:space="preserve">Generación de polvo </t>
  </si>
  <si>
    <t xml:space="preserve">Excavación con maquinaria </t>
  </si>
  <si>
    <t>Degradación paisajística en entornos urbanos por la acumulación de residuos</t>
  </si>
  <si>
    <t xml:space="preserve">Consumo de combustibles </t>
  </si>
  <si>
    <t xml:space="preserve">Generación de ruido </t>
  </si>
  <si>
    <t xml:space="preserve">Contaminación auditiva y  vibraciones por trafico de vehículos pesados </t>
  </si>
  <si>
    <t>Excavación manual</t>
  </si>
  <si>
    <t>Contratación de personal de la comunidad</t>
  </si>
  <si>
    <t xml:space="preserve">Aumento de ingresos económicos para familias del sector </t>
  </si>
  <si>
    <t xml:space="preserve">Transporte de materiales de relleno </t>
  </si>
  <si>
    <t xml:space="preserve">Relleno y compactación del suelo </t>
  </si>
  <si>
    <t xml:space="preserve">Consumo de agua </t>
  </si>
  <si>
    <t xml:space="preserve">Agotamiento de recursos hídricos </t>
  </si>
  <si>
    <t xml:space="preserve">Generación de emisiones atmosféricas </t>
  </si>
  <si>
    <t>Contaminación auditiva</t>
  </si>
  <si>
    <t>Cimentaciones</t>
  </si>
  <si>
    <t xml:space="preserve">Colocación del acero </t>
  </si>
  <si>
    <t xml:space="preserve">Fundición de concreto </t>
  </si>
  <si>
    <t>Generación de derrames de mezclas de concreto</t>
  </si>
  <si>
    <t xml:space="preserve">Contaminación de recurso hídrico </t>
  </si>
  <si>
    <t>Encofrado y desencofrado</t>
  </si>
  <si>
    <t>Generación de ruido</t>
  </si>
  <si>
    <t>Estructura, Muros y Redes</t>
  </si>
  <si>
    <t>Concreto premezclado de planta</t>
  </si>
  <si>
    <t>Acumulación de desechos</t>
  </si>
  <si>
    <t>Vertimiento de desechos líquidos</t>
  </si>
  <si>
    <t>Alteración de drenajes naturales</t>
  </si>
  <si>
    <t xml:space="preserve">Emisiones de CO2 en las plantas de concreto </t>
  </si>
  <si>
    <t>Levantamiento de mampostería</t>
  </si>
  <si>
    <t>Desechos sólidos de bloques</t>
  </si>
  <si>
    <t>Acumulación de desechos sólidos nocivos</t>
  </si>
  <si>
    <t>Ensamblamiento de redes</t>
  </si>
  <si>
    <t xml:space="preserve">Desechos plásticos </t>
  </si>
  <si>
    <t>Acumulación de desechos sólidos peligrosos</t>
  </si>
  <si>
    <t>Localización de la estructura</t>
  </si>
  <si>
    <t xml:space="preserve">Vegetación afectada </t>
  </si>
  <si>
    <t>Daño de flora en el sitio de construcción</t>
  </si>
  <si>
    <t>Acabados y entrega</t>
  </si>
  <si>
    <t>Carpintería (puertas, mesas, etc.)</t>
  </si>
  <si>
    <t>Generación de ruido, polvo y gases</t>
  </si>
  <si>
    <t>Emanación de COD</t>
  </si>
  <si>
    <t>Emanación vapor</t>
  </si>
  <si>
    <t>Emanacion de gases provenientes de pintura</t>
  </si>
  <si>
    <t xml:space="preserve">Contaminacion del aire por material particulado aserrin </t>
  </si>
  <si>
    <t>Acabados metálicos (pasadores, ventanas, etc.)</t>
  </si>
  <si>
    <t>Generación de polvo, gases</t>
  </si>
  <si>
    <t>Contaminación del aire con: anhídrido carbónico</t>
  </si>
  <si>
    <t>Contaminación del aire  monóxido de carbono</t>
  </si>
  <si>
    <t>Contaminación del aire con óxidos nitrosos</t>
  </si>
  <si>
    <t>Pintura de edificación</t>
  </si>
  <si>
    <t>Desechos líquidos, gaseosos</t>
  </si>
  <si>
    <t>Exposición al tolueno</t>
  </si>
  <si>
    <t>Afectaciones a la salud del trabajador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</si>
</sst>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badi"/>
      <family val="2"/>
    </font>
    <font>
      <sz val="12"/>
      <name val="Abadi"/>
      <family val="2"/>
    </font>
    <font>
      <sz val="18"/>
      <name val="Abadi"/>
      <family val="2"/>
    </font>
    <font>
      <sz val="20"/>
      <name val="Abadi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6"/>
      <color theme="0"/>
      <name val="Abadi"/>
      <family val="2"/>
    </font>
    <font>
      <b/>
      <sz val="16"/>
      <name val="Abadi"/>
      <family val="2"/>
    </font>
    <font>
      <sz val="14"/>
      <color rgb="FFFF0000"/>
      <name val="Abadi"/>
      <family val="2"/>
    </font>
    <font>
      <b/>
      <sz val="16"/>
      <color rgb="FFFF0000"/>
      <name val="Abadi"/>
      <family val="2"/>
    </font>
    <font>
      <sz val="16"/>
      <color theme="0"/>
      <name val="Abadi"/>
      <family val="2"/>
    </font>
    <font>
      <sz val="22"/>
      <name val="Abadi"/>
      <family val="2"/>
    </font>
    <font>
      <b/>
      <sz val="36"/>
      <color theme="0"/>
      <name val="Abad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3" borderId="0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1" fillId="3" borderId="0" xfId="0" applyFont="1" applyFill="1" applyBorder="1"/>
    <xf numFmtId="0" fontId="5" fillId="3" borderId="0" xfId="0" applyFont="1" applyFill="1"/>
    <xf numFmtId="0" fontId="3" fillId="3" borderId="1" xfId="0" applyFont="1" applyFill="1" applyBorder="1"/>
    <xf numFmtId="0" fontId="10" fillId="3" borderId="0" xfId="0" applyFont="1" applyFill="1" applyBorder="1"/>
    <xf numFmtId="0" fontId="11" fillId="3" borderId="0" xfId="0" applyFont="1" applyFill="1" applyBorder="1"/>
    <xf numFmtId="0" fontId="3" fillId="3" borderId="2" xfId="0" applyFont="1" applyFill="1" applyBorder="1"/>
    <xf numFmtId="0" fontId="5" fillId="3" borderId="0" xfId="0" applyFont="1" applyFill="1" applyBorder="1"/>
    <xf numFmtId="0" fontId="6" fillId="2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14" fillId="3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textRotation="90" wrapText="1"/>
    </xf>
    <xf numFmtId="0" fontId="8" fillId="3" borderId="14" xfId="0" applyFont="1" applyFill="1" applyBorder="1" applyAlignment="1">
      <alignment horizontal="center" vertical="center" textRotation="90" wrapText="1"/>
    </xf>
    <xf numFmtId="0" fontId="8" fillId="3" borderId="15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48"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434974</xdr:colOff>
      <xdr:row>0</xdr:row>
      <xdr:rowOff>0</xdr:rowOff>
    </xdr:from>
    <xdr:to>
      <xdr:col>1</xdr:col>
      <xdr:colOff>2158999</xdr:colOff>
      <xdr:row>2</xdr:row>
      <xdr:rowOff>1010872</xdr:rowOff>
    </xdr:to>
    <xdr:pic>
      <xdr:nvPicPr>
        <xdr:cNvPr id="1052" name="Imagen 2">
          <a:extLst>
            <a:ext uri="{FF2B5EF4-FFF2-40B4-BE49-F238E27FC236}">
              <a16:creationId xmlns:a16="http://schemas.microsoft.com/office/drawing/2014/main" id="{45203E8D-F058-4BC1-9F84-F76B3CF1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474" y="0"/>
          <a:ext cx="1724025" cy="182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12"/>
  <sheetViews>
    <sheetView showGridLines="0" tabSelected="1" zoomScale="40" zoomScaleNormal="40" zoomScaleSheetLayoutView="70" zoomScalePageLayoutView="60" workbookViewId="0">
      <pane xSplit="5" ySplit="9" topLeftCell="F48" activePane="bottomRight" state="frozen"/>
      <selection pane="topRight" activeCell="F1" sqref="F1"/>
      <selection pane="bottomLeft" activeCell="A10" sqref="A10"/>
      <selection pane="bottomRight" activeCell="B41" sqref="B41:P64"/>
    </sheetView>
  </sheetViews>
  <sheetFormatPr baseColWidth="10" defaultColWidth="11.41015625" defaultRowHeight="10.35" x14ac:dyDescent="0.35"/>
  <cols>
    <col min="1" max="1" width="11.41015625" style="1"/>
    <col min="2" max="2" width="36.41015625" style="1" customWidth="1"/>
    <col min="3" max="3" width="40.703125" style="1" customWidth="1"/>
    <col min="4" max="4" width="49.1171875" style="1" customWidth="1"/>
    <col min="5" max="5" width="73.703125" style="1" customWidth="1"/>
    <col min="6" max="6" width="0.234375" style="1" customWidth="1"/>
    <col min="7" max="7" width="11.41015625" style="1" hidden="1" customWidth="1"/>
    <col min="8" max="8" width="7.3515625" style="1" hidden="1" customWidth="1"/>
    <col min="9" max="14" width="11.41015625" style="1" hidden="1" customWidth="1"/>
    <col min="15" max="15" width="11.41015625" style="1"/>
    <col min="16" max="16" width="32.76171875" style="1" customWidth="1"/>
    <col min="17" max="16384" width="11.41015625" style="1"/>
  </cols>
  <sheetData>
    <row r="1" spans="1:42" s="5" customFormat="1" ht="15.75" customHeight="1" x14ac:dyDescent="0.45">
      <c r="A1" s="10"/>
      <c r="B1" s="40"/>
      <c r="C1" s="44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42" s="5" customFormat="1" ht="48" customHeight="1" x14ac:dyDescent="0.45">
      <c r="A2" s="10"/>
      <c r="B2" s="41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42" s="5" customFormat="1" ht="81.75" customHeight="1" x14ac:dyDescent="0.45">
      <c r="A3" s="10"/>
      <c r="B3" s="41"/>
      <c r="C3" s="48" t="s">
        <v>1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1:42" s="3" customFormat="1" ht="54.75" customHeight="1" x14ac:dyDescent="0.4">
      <c r="B4" s="36" t="s">
        <v>2</v>
      </c>
      <c r="C4" s="50" t="s">
        <v>3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</row>
    <row r="5" spans="1:42" s="3" customFormat="1" ht="54.75" customHeight="1" x14ac:dyDescent="0.4">
      <c r="B5" s="36" t="s">
        <v>4</v>
      </c>
      <c r="C5" s="52" t="s">
        <v>5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3"/>
    </row>
    <row r="6" spans="1:42" s="3" customFormat="1" ht="35.25" customHeight="1" x14ac:dyDescent="0.4">
      <c r="B6" s="42" t="s">
        <v>6</v>
      </c>
      <c r="C6" s="43"/>
      <c r="D6" s="43"/>
      <c r="E6" s="43"/>
      <c r="F6" s="62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1:42" s="4" customFormat="1" ht="60.75" customHeight="1" x14ac:dyDescent="0.4">
      <c r="B7" s="54" t="s">
        <v>7</v>
      </c>
      <c r="C7" s="55"/>
      <c r="D7" s="55" t="s">
        <v>8</v>
      </c>
      <c r="E7" s="55"/>
      <c r="F7" s="55" t="s">
        <v>9</v>
      </c>
      <c r="G7" s="55"/>
      <c r="H7" s="55"/>
      <c r="I7" s="55"/>
      <c r="J7" s="55"/>
      <c r="K7" s="55"/>
      <c r="L7" s="55"/>
      <c r="M7" s="55"/>
      <c r="N7" s="55"/>
      <c r="O7" s="55"/>
      <c r="P7" s="65"/>
    </row>
    <row r="8" spans="1:42" s="4" customFormat="1" ht="17.7" customHeight="1" x14ac:dyDescent="0.4">
      <c r="B8" s="54" t="s">
        <v>10</v>
      </c>
      <c r="C8" s="55" t="s">
        <v>11</v>
      </c>
      <c r="D8" s="56" t="s">
        <v>12</v>
      </c>
      <c r="E8" s="56" t="s">
        <v>13</v>
      </c>
      <c r="F8" s="55" t="s">
        <v>14</v>
      </c>
      <c r="G8" s="55"/>
      <c r="H8" s="55"/>
      <c r="I8" s="55" t="s">
        <v>15</v>
      </c>
      <c r="J8" s="55"/>
      <c r="K8" s="55"/>
      <c r="L8" s="55"/>
      <c r="M8" s="55"/>
      <c r="N8" s="37" t="s">
        <v>16</v>
      </c>
      <c r="O8" s="55" t="s">
        <v>17</v>
      </c>
      <c r="P8" s="65" t="s">
        <v>18</v>
      </c>
    </row>
    <row r="9" spans="1:42" s="4" customFormat="1" ht="115.95" customHeight="1" x14ac:dyDescent="0.4">
      <c r="B9" s="54"/>
      <c r="C9" s="55"/>
      <c r="D9" s="56"/>
      <c r="E9" s="56"/>
      <c r="F9" s="15" t="s">
        <v>19</v>
      </c>
      <c r="G9" s="15" t="s">
        <v>20</v>
      </c>
      <c r="H9" s="37" t="s">
        <v>21</v>
      </c>
      <c r="I9" s="15" t="s">
        <v>22</v>
      </c>
      <c r="J9" s="15" t="s">
        <v>23</v>
      </c>
      <c r="K9" s="15" t="s">
        <v>24</v>
      </c>
      <c r="L9" s="15" t="s">
        <v>25</v>
      </c>
      <c r="M9" s="37" t="s">
        <v>26</v>
      </c>
      <c r="N9" s="37" t="s">
        <v>27</v>
      </c>
      <c r="O9" s="55"/>
      <c r="P9" s="65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2" s="6" customFormat="1" ht="56.1" customHeight="1" x14ac:dyDescent="0.55000000000000004">
      <c r="A10" s="2"/>
      <c r="B10" s="58" t="s">
        <v>28</v>
      </c>
      <c r="C10" s="39" t="s">
        <v>29</v>
      </c>
      <c r="D10" s="34" t="s">
        <v>30</v>
      </c>
      <c r="E10" s="34" t="s">
        <v>31</v>
      </c>
      <c r="F10" s="16">
        <v>10</v>
      </c>
      <c r="G10" s="16">
        <v>10</v>
      </c>
      <c r="H10" s="17">
        <f>F10*G10</f>
        <v>100</v>
      </c>
      <c r="I10" s="24" t="s">
        <v>32</v>
      </c>
      <c r="J10" s="16">
        <v>5</v>
      </c>
      <c r="K10" s="16">
        <v>10</v>
      </c>
      <c r="L10" s="16">
        <v>5</v>
      </c>
      <c r="M10" s="18">
        <f>(J10*3.5+K10*3.5+L10*3)</f>
        <v>67.5</v>
      </c>
      <c r="N10" s="16">
        <v>10</v>
      </c>
      <c r="O10" s="19">
        <f>(0.5*H10+0.35*M10+0.15*N10)</f>
        <v>75.125</v>
      </c>
      <c r="P10" s="25" t="str">
        <f>IF(O10&lt;=29,"NO SIGNIFICATIVO",IF(AND(O10&gt;29,O10&lt;=55),"BAJO",IF(AND(O10&gt;55,O10&lt;=70),"MEDIO",IF(AND(O10&gt;=70),"ALTO"))))</f>
        <v>ALTO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9"/>
    </row>
    <row r="11" spans="1:42" s="6" customFormat="1" ht="38.450000000000003" customHeight="1" x14ac:dyDescent="0.55000000000000004">
      <c r="A11" s="2"/>
      <c r="B11" s="58"/>
      <c r="C11" s="39"/>
      <c r="D11" s="34" t="s">
        <v>33</v>
      </c>
      <c r="E11" s="34" t="s">
        <v>34</v>
      </c>
      <c r="F11" s="24">
        <v>10</v>
      </c>
      <c r="G11" s="24">
        <v>10</v>
      </c>
      <c r="H11" s="17">
        <f t="shared" ref="H11:H27" si="0">F11*G11</f>
        <v>100</v>
      </c>
      <c r="I11" s="24" t="s">
        <v>35</v>
      </c>
      <c r="J11" s="16">
        <v>9</v>
      </c>
      <c r="K11" s="16">
        <v>1</v>
      </c>
      <c r="L11" s="16">
        <v>5</v>
      </c>
      <c r="M11" s="18">
        <f t="shared" ref="M11:M27" si="1">(J11*3.5+K11*3.5+L11*3)</f>
        <v>50</v>
      </c>
      <c r="N11" s="16">
        <v>5</v>
      </c>
      <c r="O11" s="19">
        <f t="shared" ref="O11:O27" si="2">(0.5*H11+0.35*M11+0.15*N11)</f>
        <v>68.25</v>
      </c>
      <c r="P11" s="25" t="str">
        <f t="shared" ref="P11:P27" si="3">IF(O11&lt;=29,"NO SIGNIFICATIVO",IF(AND(O11&gt;29,O11&lt;=55),"BAJO",IF(AND(O11&gt;55,O11&lt;=70),"MEDIO",IF(AND(O11&gt;=70),"ALTO"))))</f>
        <v>MEDIO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9"/>
    </row>
    <row r="12" spans="1:42" s="6" customFormat="1" ht="24.95" customHeight="1" x14ac:dyDescent="0.55000000000000004">
      <c r="A12" s="2"/>
      <c r="B12" s="58"/>
      <c r="C12" s="39"/>
      <c r="D12" s="38" t="s">
        <v>36</v>
      </c>
      <c r="E12" s="11" t="s">
        <v>37</v>
      </c>
      <c r="F12" s="13">
        <v>10</v>
      </c>
      <c r="G12" s="13">
        <v>1</v>
      </c>
      <c r="H12" s="20">
        <f t="shared" si="0"/>
        <v>10</v>
      </c>
      <c r="I12" s="13" t="s">
        <v>32</v>
      </c>
      <c r="J12" s="21">
        <v>9</v>
      </c>
      <c r="K12" s="21">
        <v>1</v>
      </c>
      <c r="L12" s="21">
        <v>5</v>
      </c>
      <c r="M12" s="22">
        <f t="shared" si="1"/>
        <v>50</v>
      </c>
      <c r="N12" s="21">
        <v>1</v>
      </c>
      <c r="O12" s="23">
        <f t="shared" si="2"/>
        <v>22.65</v>
      </c>
      <c r="P12" s="26" t="str">
        <f t="shared" si="3"/>
        <v>NO SIGNIFICATIVO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9"/>
    </row>
    <row r="13" spans="1:42" s="6" customFormat="1" ht="24.95" customHeight="1" x14ac:dyDescent="0.55000000000000004">
      <c r="A13" s="2"/>
      <c r="B13" s="58"/>
      <c r="C13" s="39"/>
      <c r="D13" s="38"/>
      <c r="E13" s="11" t="s">
        <v>38</v>
      </c>
      <c r="F13" s="13">
        <v>10</v>
      </c>
      <c r="G13" s="13">
        <v>1</v>
      </c>
      <c r="H13" s="20">
        <f t="shared" si="0"/>
        <v>10</v>
      </c>
      <c r="I13" s="13" t="s">
        <v>35</v>
      </c>
      <c r="J13" s="21">
        <v>9</v>
      </c>
      <c r="K13" s="21">
        <v>1</v>
      </c>
      <c r="L13" s="21">
        <v>5</v>
      </c>
      <c r="M13" s="22">
        <f t="shared" si="1"/>
        <v>50</v>
      </c>
      <c r="N13" s="21">
        <v>1</v>
      </c>
      <c r="O13" s="23">
        <f t="shared" si="2"/>
        <v>22.65</v>
      </c>
      <c r="P13" s="26" t="str">
        <f t="shared" si="3"/>
        <v>NO SIGNIFICATIVO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9"/>
    </row>
    <row r="14" spans="1:42" s="6" customFormat="1" ht="24.95" customHeight="1" x14ac:dyDescent="0.55000000000000004">
      <c r="A14" s="2"/>
      <c r="B14" s="58"/>
      <c r="C14" s="39"/>
      <c r="D14" s="38" t="s">
        <v>39</v>
      </c>
      <c r="E14" s="11" t="s">
        <v>40</v>
      </c>
      <c r="F14" s="13">
        <v>10</v>
      </c>
      <c r="G14" s="13">
        <v>10</v>
      </c>
      <c r="H14" s="20">
        <f t="shared" si="0"/>
        <v>100</v>
      </c>
      <c r="I14" s="13" t="s">
        <v>35</v>
      </c>
      <c r="J14" s="21">
        <v>8</v>
      </c>
      <c r="K14" s="21">
        <v>1</v>
      </c>
      <c r="L14" s="21">
        <v>5</v>
      </c>
      <c r="M14" s="22">
        <f t="shared" si="1"/>
        <v>46.5</v>
      </c>
      <c r="N14" s="21">
        <v>5</v>
      </c>
      <c r="O14" s="23">
        <f t="shared" si="2"/>
        <v>67.025000000000006</v>
      </c>
      <c r="P14" s="26" t="str">
        <f t="shared" si="3"/>
        <v>MEDIO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9"/>
    </row>
    <row r="15" spans="1:42" s="6" customFormat="1" ht="24.95" customHeight="1" x14ac:dyDescent="0.55000000000000004">
      <c r="A15" s="2"/>
      <c r="B15" s="58"/>
      <c r="C15" s="39"/>
      <c r="D15" s="38"/>
      <c r="E15" s="11" t="s">
        <v>41</v>
      </c>
      <c r="F15" s="13">
        <v>10</v>
      </c>
      <c r="G15" s="13">
        <v>1</v>
      </c>
      <c r="H15" s="20">
        <f t="shared" si="0"/>
        <v>10</v>
      </c>
      <c r="I15" s="13" t="s">
        <v>32</v>
      </c>
      <c r="J15" s="21">
        <v>3</v>
      </c>
      <c r="K15" s="21">
        <v>1</v>
      </c>
      <c r="L15" s="21">
        <v>1</v>
      </c>
      <c r="M15" s="22">
        <f t="shared" si="1"/>
        <v>17</v>
      </c>
      <c r="N15" s="21">
        <v>1</v>
      </c>
      <c r="O15" s="23">
        <f t="shared" si="2"/>
        <v>11.1</v>
      </c>
      <c r="P15" s="26" t="str">
        <f t="shared" si="3"/>
        <v>NO SIGNIFICATIVO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9"/>
    </row>
    <row r="16" spans="1:42" s="6" customFormat="1" ht="35.1" customHeight="1" x14ac:dyDescent="0.55000000000000004">
      <c r="A16" s="2"/>
      <c r="B16" s="58"/>
      <c r="C16" s="39" t="s">
        <v>42</v>
      </c>
      <c r="D16" s="11" t="s">
        <v>43</v>
      </c>
      <c r="E16" s="11" t="s">
        <v>44</v>
      </c>
      <c r="F16" s="13">
        <v>10</v>
      </c>
      <c r="G16" s="13">
        <v>10</v>
      </c>
      <c r="H16" s="20">
        <f t="shared" si="0"/>
        <v>100</v>
      </c>
      <c r="I16" s="13" t="s">
        <v>35</v>
      </c>
      <c r="J16" s="21">
        <v>8</v>
      </c>
      <c r="K16" s="21">
        <v>7</v>
      </c>
      <c r="L16" s="21">
        <v>5</v>
      </c>
      <c r="M16" s="22">
        <f t="shared" si="1"/>
        <v>67.5</v>
      </c>
      <c r="N16" s="21">
        <v>5</v>
      </c>
      <c r="O16" s="23">
        <f t="shared" si="2"/>
        <v>74.375</v>
      </c>
      <c r="P16" s="26" t="str">
        <f t="shared" si="3"/>
        <v>ALTO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"/>
    </row>
    <row r="17" spans="1:42" s="6" customFormat="1" ht="24.95" customHeight="1" x14ac:dyDescent="0.55000000000000004">
      <c r="A17" s="2"/>
      <c r="B17" s="58"/>
      <c r="C17" s="39"/>
      <c r="D17" s="14" t="s">
        <v>39</v>
      </c>
      <c r="E17" s="11" t="s">
        <v>40</v>
      </c>
      <c r="F17" s="13">
        <v>10</v>
      </c>
      <c r="G17" s="13">
        <v>10</v>
      </c>
      <c r="H17" s="20">
        <f t="shared" si="0"/>
        <v>100</v>
      </c>
      <c r="I17" s="13" t="s">
        <v>35</v>
      </c>
      <c r="J17" s="21">
        <v>4</v>
      </c>
      <c r="K17" s="21">
        <v>1</v>
      </c>
      <c r="L17" s="21">
        <v>5</v>
      </c>
      <c r="M17" s="22">
        <f t="shared" si="1"/>
        <v>32.5</v>
      </c>
      <c r="N17" s="21">
        <v>1</v>
      </c>
      <c r="O17" s="23">
        <f t="shared" si="2"/>
        <v>61.524999999999999</v>
      </c>
      <c r="P17" s="26" t="str">
        <f t="shared" si="3"/>
        <v>MEDIO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9"/>
    </row>
    <row r="18" spans="1:42" s="6" customFormat="1" ht="35.1" customHeight="1" x14ac:dyDescent="0.55000000000000004">
      <c r="A18" s="2"/>
      <c r="B18" s="58"/>
      <c r="C18" s="39"/>
      <c r="D18" s="14"/>
      <c r="E18" s="11" t="s">
        <v>41</v>
      </c>
      <c r="F18" s="13">
        <v>10</v>
      </c>
      <c r="G18" s="13">
        <v>10</v>
      </c>
      <c r="H18" s="20">
        <f t="shared" si="0"/>
        <v>100</v>
      </c>
      <c r="I18" s="13" t="s">
        <v>32</v>
      </c>
      <c r="J18" s="21">
        <v>3</v>
      </c>
      <c r="K18" s="21">
        <v>1</v>
      </c>
      <c r="L18" s="21">
        <v>5</v>
      </c>
      <c r="M18" s="22">
        <f t="shared" si="1"/>
        <v>29</v>
      </c>
      <c r="N18" s="21">
        <v>1</v>
      </c>
      <c r="O18" s="23">
        <f t="shared" si="2"/>
        <v>60.3</v>
      </c>
      <c r="P18" s="26" t="str">
        <f t="shared" si="3"/>
        <v>MEDIO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9"/>
    </row>
    <row r="19" spans="1:42" s="6" customFormat="1" ht="42.45" customHeight="1" x14ac:dyDescent="0.55000000000000004">
      <c r="A19" s="2"/>
      <c r="B19" s="58"/>
      <c r="C19" s="39"/>
      <c r="D19" s="14" t="s">
        <v>45</v>
      </c>
      <c r="E19" s="11" t="s">
        <v>40</v>
      </c>
      <c r="F19" s="13">
        <v>10</v>
      </c>
      <c r="G19" s="13">
        <v>1</v>
      </c>
      <c r="H19" s="20">
        <f t="shared" si="0"/>
        <v>10</v>
      </c>
      <c r="I19" s="13" t="s">
        <v>32</v>
      </c>
      <c r="J19" s="21">
        <v>9</v>
      </c>
      <c r="K19" s="21">
        <v>2</v>
      </c>
      <c r="L19" s="21">
        <v>5</v>
      </c>
      <c r="M19" s="22">
        <f t="shared" si="1"/>
        <v>53.5</v>
      </c>
      <c r="N19" s="21">
        <v>5</v>
      </c>
      <c r="O19" s="23">
        <f t="shared" si="2"/>
        <v>24.474999999999998</v>
      </c>
      <c r="P19" s="26" t="str">
        <f t="shared" si="3"/>
        <v>NO SIGNIFICATIVO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9"/>
    </row>
    <row r="20" spans="1:42" s="6" customFormat="1" ht="24.95" customHeight="1" x14ac:dyDescent="0.55000000000000004">
      <c r="A20" s="2"/>
      <c r="B20" s="58"/>
      <c r="C20" s="39"/>
      <c r="D20" s="14"/>
      <c r="E20" s="11" t="s">
        <v>46</v>
      </c>
      <c r="F20" s="13">
        <v>10</v>
      </c>
      <c r="G20" s="13">
        <v>10</v>
      </c>
      <c r="H20" s="20">
        <f t="shared" si="0"/>
        <v>100</v>
      </c>
      <c r="I20" s="13" t="s">
        <v>32</v>
      </c>
      <c r="J20" s="21">
        <v>3</v>
      </c>
      <c r="K20" s="21">
        <v>1</v>
      </c>
      <c r="L20" s="21">
        <v>5</v>
      </c>
      <c r="M20" s="22">
        <f t="shared" si="1"/>
        <v>29</v>
      </c>
      <c r="N20" s="21">
        <v>1</v>
      </c>
      <c r="O20" s="23">
        <f t="shared" si="2"/>
        <v>60.3</v>
      </c>
      <c r="P20" s="26" t="str">
        <f t="shared" si="3"/>
        <v>MEDIO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9"/>
    </row>
    <row r="21" spans="1:42" s="6" customFormat="1" ht="24.95" customHeight="1" x14ac:dyDescent="0.55000000000000004">
      <c r="A21" s="2"/>
      <c r="B21" s="58"/>
      <c r="C21" s="39"/>
      <c r="D21" s="11" t="s">
        <v>47</v>
      </c>
      <c r="E21" s="11" t="s">
        <v>48</v>
      </c>
      <c r="F21" s="13">
        <v>10</v>
      </c>
      <c r="G21" s="13">
        <v>1</v>
      </c>
      <c r="H21" s="20">
        <f t="shared" si="0"/>
        <v>10</v>
      </c>
      <c r="I21" s="13" t="s">
        <v>32</v>
      </c>
      <c r="J21" s="21">
        <v>5</v>
      </c>
      <c r="K21" s="21">
        <v>1</v>
      </c>
      <c r="L21" s="21">
        <v>5</v>
      </c>
      <c r="M21" s="22">
        <f t="shared" si="1"/>
        <v>36</v>
      </c>
      <c r="N21" s="21">
        <v>5</v>
      </c>
      <c r="O21" s="23">
        <f t="shared" si="2"/>
        <v>18.350000000000001</v>
      </c>
      <c r="P21" s="26" t="str">
        <f t="shared" si="3"/>
        <v>NO SIGNIFICATIVO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9"/>
    </row>
    <row r="22" spans="1:42" s="6" customFormat="1" ht="24.95" customHeight="1" x14ac:dyDescent="0.55000000000000004">
      <c r="A22" s="2"/>
      <c r="B22" s="58" t="s">
        <v>49</v>
      </c>
      <c r="C22" s="39" t="s">
        <v>49</v>
      </c>
      <c r="D22" s="11" t="s">
        <v>50</v>
      </c>
      <c r="E22" s="11" t="s">
        <v>31</v>
      </c>
      <c r="F22" s="13">
        <v>5</v>
      </c>
      <c r="G22" s="13">
        <v>10</v>
      </c>
      <c r="H22" s="20">
        <f t="shared" si="0"/>
        <v>50</v>
      </c>
      <c r="I22" s="13" t="s">
        <v>35</v>
      </c>
      <c r="J22" s="21">
        <v>8</v>
      </c>
      <c r="K22" s="21">
        <v>1</v>
      </c>
      <c r="L22" s="21">
        <v>5</v>
      </c>
      <c r="M22" s="22">
        <f t="shared" si="1"/>
        <v>46.5</v>
      </c>
      <c r="N22" s="21">
        <v>5</v>
      </c>
      <c r="O22" s="23">
        <f t="shared" si="2"/>
        <v>42.024999999999999</v>
      </c>
      <c r="P22" s="26" t="str">
        <f t="shared" si="3"/>
        <v>BAJO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9"/>
    </row>
    <row r="23" spans="1:42" s="6" customFormat="1" ht="57.45" customHeight="1" x14ac:dyDescent="0.55000000000000004">
      <c r="A23" s="2"/>
      <c r="B23" s="58"/>
      <c r="C23" s="39"/>
      <c r="D23" s="11" t="s">
        <v>36</v>
      </c>
      <c r="E23" s="11" t="s">
        <v>37</v>
      </c>
      <c r="F23" s="13">
        <v>5</v>
      </c>
      <c r="G23" s="13">
        <v>10</v>
      </c>
      <c r="H23" s="20">
        <f t="shared" si="0"/>
        <v>50</v>
      </c>
      <c r="I23" s="13" t="s">
        <v>35</v>
      </c>
      <c r="J23" s="21">
        <v>8</v>
      </c>
      <c r="K23" s="21">
        <v>2</v>
      </c>
      <c r="L23" s="21">
        <v>1</v>
      </c>
      <c r="M23" s="22">
        <f t="shared" si="1"/>
        <v>38</v>
      </c>
      <c r="N23" s="21">
        <v>1</v>
      </c>
      <c r="O23" s="23">
        <f t="shared" si="2"/>
        <v>38.449999999999996</v>
      </c>
      <c r="P23" s="26" t="str">
        <f t="shared" si="3"/>
        <v>BAJO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9"/>
    </row>
    <row r="24" spans="1:42" s="6" customFormat="1" ht="24.95" customHeight="1" x14ac:dyDescent="0.55000000000000004">
      <c r="A24" s="2"/>
      <c r="B24" s="58"/>
      <c r="C24" s="39" t="s">
        <v>51</v>
      </c>
      <c r="D24" s="11" t="s">
        <v>52</v>
      </c>
      <c r="E24" s="11" t="s">
        <v>46</v>
      </c>
      <c r="F24" s="13">
        <v>5</v>
      </c>
      <c r="G24" s="13">
        <v>10</v>
      </c>
      <c r="H24" s="20">
        <f t="shared" si="0"/>
        <v>50</v>
      </c>
      <c r="I24" s="13" t="s">
        <v>35</v>
      </c>
      <c r="J24" s="21">
        <v>10</v>
      </c>
      <c r="K24" s="21">
        <v>2</v>
      </c>
      <c r="L24" s="21">
        <v>5</v>
      </c>
      <c r="M24" s="22">
        <f t="shared" si="1"/>
        <v>57</v>
      </c>
      <c r="N24" s="21">
        <v>5</v>
      </c>
      <c r="O24" s="23">
        <f t="shared" si="2"/>
        <v>45.7</v>
      </c>
      <c r="P24" s="26" t="str">
        <f t="shared" si="3"/>
        <v>BAJO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9"/>
    </row>
    <row r="25" spans="1:42" s="6" customFormat="1" ht="37.35" customHeight="1" x14ac:dyDescent="0.55000000000000004">
      <c r="A25" s="2"/>
      <c r="B25" s="58"/>
      <c r="C25" s="39"/>
      <c r="D25" s="11" t="s">
        <v>53</v>
      </c>
      <c r="E25" s="11" t="s">
        <v>54</v>
      </c>
      <c r="F25" s="13">
        <v>1</v>
      </c>
      <c r="G25" s="13">
        <v>10</v>
      </c>
      <c r="H25" s="20">
        <f t="shared" si="0"/>
        <v>10</v>
      </c>
      <c r="I25" s="13" t="s">
        <v>32</v>
      </c>
      <c r="J25" s="21">
        <v>10</v>
      </c>
      <c r="K25" s="21">
        <v>1</v>
      </c>
      <c r="L25" s="21">
        <v>1</v>
      </c>
      <c r="M25" s="22">
        <f t="shared" si="1"/>
        <v>41.5</v>
      </c>
      <c r="N25" s="21">
        <v>5</v>
      </c>
      <c r="O25" s="23">
        <f t="shared" si="2"/>
        <v>20.274999999999999</v>
      </c>
      <c r="P25" s="26" t="str">
        <f t="shared" si="3"/>
        <v>NO SIGNIFICATIVO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9"/>
    </row>
    <row r="26" spans="1:42" s="6" customFormat="1" ht="42.95" customHeight="1" x14ac:dyDescent="0.55000000000000004">
      <c r="A26" s="2"/>
      <c r="B26" s="59" t="s">
        <v>55</v>
      </c>
      <c r="C26" s="35" t="s">
        <v>56</v>
      </c>
      <c r="D26" s="11" t="s">
        <v>57</v>
      </c>
      <c r="E26" s="11" t="s">
        <v>41</v>
      </c>
      <c r="F26" s="13">
        <v>1</v>
      </c>
      <c r="G26" s="13">
        <v>10</v>
      </c>
      <c r="H26" s="20">
        <f t="shared" si="0"/>
        <v>10</v>
      </c>
      <c r="I26" s="13" t="s">
        <v>32</v>
      </c>
      <c r="J26" s="21">
        <v>8</v>
      </c>
      <c r="K26" s="21">
        <v>2</v>
      </c>
      <c r="L26" s="21">
        <v>1</v>
      </c>
      <c r="M26" s="22">
        <f t="shared" si="1"/>
        <v>38</v>
      </c>
      <c r="N26" s="21">
        <v>5</v>
      </c>
      <c r="O26" s="23">
        <f t="shared" si="2"/>
        <v>19.049999999999997</v>
      </c>
      <c r="P26" s="26" t="str">
        <f t="shared" si="3"/>
        <v>NO SIGNIFICATIVO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9"/>
    </row>
    <row r="27" spans="1:42" s="6" customFormat="1" ht="36.450000000000003" customHeight="1" x14ac:dyDescent="0.55000000000000004">
      <c r="A27" s="2"/>
      <c r="B27" s="59"/>
      <c r="C27" s="39" t="s">
        <v>58</v>
      </c>
      <c r="D27" s="11" t="s">
        <v>36</v>
      </c>
      <c r="E27" s="11" t="s">
        <v>59</v>
      </c>
      <c r="F27" s="13">
        <v>1</v>
      </c>
      <c r="G27" s="13">
        <v>1</v>
      </c>
      <c r="H27" s="20">
        <f t="shared" si="0"/>
        <v>1</v>
      </c>
      <c r="I27" s="13" t="s">
        <v>35</v>
      </c>
      <c r="J27" s="21">
        <v>9</v>
      </c>
      <c r="K27" s="21">
        <v>3</v>
      </c>
      <c r="L27" s="21">
        <v>5</v>
      </c>
      <c r="M27" s="22">
        <f t="shared" si="1"/>
        <v>57</v>
      </c>
      <c r="N27" s="21">
        <v>1</v>
      </c>
      <c r="O27" s="23">
        <f t="shared" si="2"/>
        <v>20.599999999999998</v>
      </c>
      <c r="P27" s="26" t="str">
        <f t="shared" si="3"/>
        <v>NO SIGNIFICATIVO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9"/>
    </row>
    <row r="28" spans="1:42" s="6" customFormat="1" ht="41.45" customHeight="1" x14ac:dyDescent="0.55000000000000004">
      <c r="A28" s="2"/>
      <c r="B28" s="59"/>
      <c r="C28" s="39"/>
      <c r="D28" s="11" t="s">
        <v>60</v>
      </c>
      <c r="E28" s="11" t="s">
        <v>46</v>
      </c>
      <c r="F28" s="16">
        <v>10</v>
      </c>
      <c r="G28" s="16">
        <v>10</v>
      </c>
      <c r="H28" s="17">
        <f>F28*G28</f>
        <v>100</v>
      </c>
      <c r="I28" s="24" t="s">
        <v>32</v>
      </c>
      <c r="J28" s="16">
        <v>5</v>
      </c>
      <c r="K28" s="16">
        <v>10</v>
      </c>
      <c r="L28" s="16">
        <v>5</v>
      </c>
      <c r="M28" s="18">
        <f>(J28*3.5+K28*3.5+L28*3)</f>
        <v>67.5</v>
      </c>
      <c r="N28" s="16">
        <v>10</v>
      </c>
      <c r="O28" s="19">
        <f>(0.5*H28+0.35*M28+0.15*N28)</f>
        <v>75.125</v>
      </c>
      <c r="P28" s="25" t="str">
        <f>IF(O28&lt;=29,"NO SIGNIFICATIVO",IF(AND(O28&gt;29,O28&lt;=55),"BAJO",IF(AND(O28&gt;55,O28&lt;=70),"MEDIO",IF(AND(O28&gt;=70),"ALTO"))))</f>
        <v>ALTO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9"/>
    </row>
    <row r="29" spans="1:42" s="6" customFormat="1" ht="40.700000000000003" customHeight="1" x14ac:dyDescent="0.55000000000000004">
      <c r="A29" s="2"/>
      <c r="B29" s="59"/>
      <c r="C29" s="39"/>
      <c r="D29" s="11" t="s">
        <v>53</v>
      </c>
      <c r="E29" s="11" t="s">
        <v>46</v>
      </c>
      <c r="F29" s="24">
        <v>10</v>
      </c>
      <c r="G29" s="24">
        <v>10</v>
      </c>
      <c r="H29" s="17">
        <f t="shared" ref="H29:H45" si="4">F29*G29</f>
        <v>100</v>
      </c>
      <c r="I29" s="24" t="s">
        <v>32</v>
      </c>
      <c r="J29" s="16">
        <v>10</v>
      </c>
      <c r="K29" s="16">
        <v>2</v>
      </c>
      <c r="L29" s="16">
        <v>5</v>
      </c>
      <c r="M29" s="18">
        <f t="shared" ref="M29:M45" si="5">(J29*3.5+K29*3.5+L29*3)</f>
        <v>57</v>
      </c>
      <c r="N29" s="16">
        <v>1</v>
      </c>
      <c r="O29" s="19">
        <f t="shared" ref="O29:O45" si="6">(0.5*H29+0.35*M29+0.15*N29)</f>
        <v>70.100000000000009</v>
      </c>
      <c r="P29" s="25" t="str">
        <f t="shared" ref="P29:P45" si="7">IF(O29&lt;=29,"NO SIGNIFICATIVO",IF(AND(O29&gt;29,O29&lt;=55),"BAJO",IF(AND(O29&gt;55,O29&lt;=70),"MEDIO",IF(AND(O29&gt;=70),"ALTO"))))</f>
        <v>ALTO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9"/>
    </row>
    <row r="30" spans="1:42" s="6" customFormat="1" ht="44.1" customHeight="1" x14ac:dyDescent="0.55000000000000004">
      <c r="A30" s="2"/>
      <c r="B30" s="59"/>
      <c r="C30" s="39"/>
      <c r="D30" s="11" t="s">
        <v>61</v>
      </c>
      <c r="E30" s="11" t="s">
        <v>62</v>
      </c>
      <c r="F30" s="13">
        <v>10</v>
      </c>
      <c r="G30" s="13">
        <v>1</v>
      </c>
      <c r="H30" s="20">
        <f t="shared" si="4"/>
        <v>10</v>
      </c>
      <c r="I30" s="13" t="s">
        <v>35</v>
      </c>
      <c r="J30" s="21">
        <v>8</v>
      </c>
      <c r="K30" s="21">
        <v>1</v>
      </c>
      <c r="L30" s="21">
        <v>1</v>
      </c>
      <c r="M30" s="22">
        <f t="shared" si="5"/>
        <v>34.5</v>
      </c>
      <c r="N30" s="21">
        <v>1</v>
      </c>
      <c r="O30" s="23">
        <f t="shared" si="6"/>
        <v>17.224999999999998</v>
      </c>
      <c r="P30" s="26" t="str">
        <f t="shared" si="7"/>
        <v>NO SIGNIFICATIVO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9"/>
    </row>
    <row r="31" spans="1:42" s="6" customFormat="1" ht="37.35" customHeight="1" x14ac:dyDescent="0.55000000000000004">
      <c r="A31" s="2"/>
      <c r="B31" s="59"/>
      <c r="C31" s="39"/>
      <c r="D31" s="38" t="s">
        <v>39</v>
      </c>
      <c r="E31" s="11" t="s">
        <v>40</v>
      </c>
      <c r="F31" s="13">
        <v>5</v>
      </c>
      <c r="G31" s="13">
        <v>10</v>
      </c>
      <c r="H31" s="20">
        <f t="shared" si="4"/>
        <v>50</v>
      </c>
      <c r="I31" s="13" t="s">
        <v>35</v>
      </c>
      <c r="J31" s="21">
        <v>10</v>
      </c>
      <c r="K31" s="21">
        <v>2</v>
      </c>
      <c r="L31" s="21">
        <v>5</v>
      </c>
      <c r="M31" s="22">
        <f t="shared" si="5"/>
        <v>57</v>
      </c>
      <c r="N31" s="21">
        <v>5</v>
      </c>
      <c r="O31" s="23">
        <f t="shared" si="6"/>
        <v>45.7</v>
      </c>
      <c r="P31" s="26" t="str">
        <f t="shared" si="7"/>
        <v>BAJO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9"/>
    </row>
    <row r="32" spans="1:42" s="6" customFormat="1" ht="24.95" customHeight="1" x14ac:dyDescent="0.55000000000000004">
      <c r="A32" s="2"/>
      <c r="B32" s="59"/>
      <c r="C32" s="39"/>
      <c r="D32" s="38"/>
      <c r="E32" s="11" t="s">
        <v>41</v>
      </c>
      <c r="F32" s="13">
        <v>10</v>
      </c>
      <c r="G32" s="13">
        <v>10</v>
      </c>
      <c r="H32" s="20">
        <f t="shared" si="4"/>
        <v>100</v>
      </c>
      <c r="I32" s="13" t="s">
        <v>35</v>
      </c>
      <c r="J32" s="21">
        <v>8</v>
      </c>
      <c r="K32" s="21">
        <v>3</v>
      </c>
      <c r="L32" s="21">
        <v>5</v>
      </c>
      <c r="M32" s="22">
        <f t="shared" si="5"/>
        <v>53.5</v>
      </c>
      <c r="N32" s="21">
        <v>1</v>
      </c>
      <c r="O32" s="23">
        <f t="shared" si="6"/>
        <v>68.875</v>
      </c>
      <c r="P32" s="26" t="str">
        <f t="shared" si="7"/>
        <v>MEDIO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9"/>
    </row>
    <row r="33" spans="1:42" s="6" customFormat="1" ht="35.35" x14ac:dyDescent="0.55000000000000004">
      <c r="A33" s="2"/>
      <c r="B33" s="59"/>
      <c r="C33" s="35" t="s">
        <v>63</v>
      </c>
      <c r="D33" s="11" t="s">
        <v>64</v>
      </c>
      <c r="E33" s="11" t="s">
        <v>65</v>
      </c>
      <c r="F33" s="13">
        <v>1</v>
      </c>
      <c r="G33" s="13">
        <v>1</v>
      </c>
      <c r="H33" s="20">
        <f t="shared" si="4"/>
        <v>1</v>
      </c>
      <c r="I33" s="13" t="s">
        <v>35</v>
      </c>
      <c r="J33" s="21">
        <v>7</v>
      </c>
      <c r="K33" s="21">
        <v>2</v>
      </c>
      <c r="L33" s="21">
        <v>1</v>
      </c>
      <c r="M33" s="22">
        <f t="shared" si="5"/>
        <v>34.5</v>
      </c>
      <c r="N33" s="21">
        <v>1</v>
      </c>
      <c r="O33" s="23">
        <f t="shared" si="6"/>
        <v>12.725</v>
      </c>
      <c r="P33" s="26" t="str">
        <f t="shared" si="7"/>
        <v>NO SIGNIFICATIVO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9"/>
    </row>
    <row r="34" spans="1:42" s="6" customFormat="1" ht="42.45" customHeight="1" x14ac:dyDescent="0.55000000000000004">
      <c r="A34" s="2"/>
      <c r="B34" s="59"/>
      <c r="C34" s="35" t="s">
        <v>66</v>
      </c>
      <c r="D34" s="11" t="s">
        <v>45</v>
      </c>
      <c r="E34" s="11" t="s">
        <v>46</v>
      </c>
      <c r="F34" s="13">
        <v>5</v>
      </c>
      <c r="G34" s="13">
        <v>10</v>
      </c>
      <c r="H34" s="20">
        <f t="shared" si="4"/>
        <v>50</v>
      </c>
      <c r="I34" s="13" t="s">
        <v>35</v>
      </c>
      <c r="J34" s="21">
        <v>9</v>
      </c>
      <c r="K34" s="21">
        <v>7</v>
      </c>
      <c r="L34" s="21">
        <v>10</v>
      </c>
      <c r="M34" s="22">
        <f t="shared" si="5"/>
        <v>86</v>
      </c>
      <c r="N34" s="21">
        <v>1</v>
      </c>
      <c r="O34" s="23">
        <f t="shared" si="6"/>
        <v>55.249999999999993</v>
      </c>
      <c r="P34" s="26" t="str">
        <f t="shared" si="7"/>
        <v>MEDIO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/>
    </row>
    <row r="35" spans="1:42" s="6" customFormat="1" ht="24.95" customHeight="1" x14ac:dyDescent="0.55000000000000004">
      <c r="A35" s="2"/>
      <c r="B35" s="59"/>
      <c r="C35" s="39" t="s">
        <v>67</v>
      </c>
      <c r="D35" s="38" t="s">
        <v>45</v>
      </c>
      <c r="E35" s="11" t="s">
        <v>54</v>
      </c>
      <c r="F35" s="13">
        <v>10</v>
      </c>
      <c r="G35" s="13">
        <v>10</v>
      </c>
      <c r="H35" s="20">
        <f t="shared" si="4"/>
        <v>100</v>
      </c>
      <c r="I35" s="13" t="s">
        <v>35</v>
      </c>
      <c r="J35" s="21">
        <v>10</v>
      </c>
      <c r="K35" s="21">
        <v>4</v>
      </c>
      <c r="L35" s="21">
        <v>10</v>
      </c>
      <c r="M35" s="22">
        <f t="shared" si="5"/>
        <v>79</v>
      </c>
      <c r="N35" s="21">
        <v>1</v>
      </c>
      <c r="O35" s="23">
        <f t="shared" si="6"/>
        <v>77.800000000000011</v>
      </c>
      <c r="P35" s="26" t="str">
        <f t="shared" si="7"/>
        <v>ALTO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9"/>
    </row>
    <row r="36" spans="1:42" s="6" customFormat="1" ht="39.75" customHeight="1" x14ac:dyDescent="0.55000000000000004">
      <c r="A36" s="2"/>
      <c r="B36" s="59"/>
      <c r="C36" s="39"/>
      <c r="D36" s="38"/>
      <c r="E36" s="11" t="s">
        <v>46</v>
      </c>
      <c r="F36" s="13">
        <v>10</v>
      </c>
      <c r="G36" s="13">
        <v>10</v>
      </c>
      <c r="H36" s="20">
        <f t="shared" si="4"/>
        <v>100</v>
      </c>
      <c r="I36" s="13" t="s">
        <v>32</v>
      </c>
      <c r="J36" s="21">
        <v>9</v>
      </c>
      <c r="K36" s="21">
        <v>7</v>
      </c>
      <c r="L36" s="21">
        <v>10</v>
      </c>
      <c r="M36" s="22">
        <f t="shared" si="5"/>
        <v>86</v>
      </c>
      <c r="N36" s="21">
        <v>1</v>
      </c>
      <c r="O36" s="23">
        <f t="shared" si="6"/>
        <v>80.25</v>
      </c>
      <c r="P36" s="26" t="str">
        <f t="shared" si="7"/>
        <v>ALTO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9"/>
    </row>
    <row r="37" spans="1:42" s="6" customFormat="1" ht="24.95" customHeight="1" x14ac:dyDescent="0.55000000000000004">
      <c r="A37" s="2"/>
      <c r="B37" s="59"/>
      <c r="C37" s="39"/>
      <c r="D37" s="11" t="s">
        <v>68</v>
      </c>
      <c r="E37" s="11" t="s">
        <v>69</v>
      </c>
      <c r="F37" s="13">
        <v>5</v>
      </c>
      <c r="G37" s="13">
        <v>10</v>
      </c>
      <c r="H37" s="20">
        <f t="shared" si="4"/>
        <v>50</v>
      </c>
      <c r="I37" s="13" t="s">
        <v>35</v>
      </c>
      <c r="J37" s="21">
        <v>10</v>
      </c>
      <c r="K37" s="21">
        <v>7</v>
      </c>
      <c r="L37" s="21">
        <v>10</v>
      </c>
      <c r="M37" s="22">
        <f t="shared" si="5"/>
        <v>89.5</v>
      </c>
      <c r="N37" s="21">
        <v>1</v>
      </c>
      <c r="O37" s="23">
        <f t="shared" si="6"/>
        <v>56.475000000000001</v>
      </c>
      <c r="P37" s="26" t="str">
        <f t="shared" si="7"/>
        <v>MEDIO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9"/>
    </row>
    <row r="38" spans="1:42" s="6" customFormat="1" ht="35.700000000000003" customHeight="1" x14ac:dyDescent="0.55000000000000004">
      <c r="A38" s="2"/>
      <c r="B38" s="59"/>
      <c r="C38" s="39"/>
      <c r="D38" s="11" t="s">
        <v>70</v>
      </c>
      <c r="E38" s="11" t="s">
        <v>40</v>
      </c>
      <c r="F38" s="13">
        <v>5</v>
      </c>
      <c r="G38" s="13">
        <v>10</v>
      </c>
      <c r="H38" s="20">
        <f t="shared" si="4"/>
        <v>50</v>
      </c>
      <c r="I38" s="13" t="s">
        <v>35</v>
      </c>
      <c r="J38" s="21">
        <v>10</v>
      </c>
      <c r="K38" s="21">
        <v>6</v>
      </c>
      <c r="L38" s="21">
        <v>10</v>
      </c>
      <c r="M38" s="22">
        <f t="shared" si="5"/>
        <v>86</v>
      </c>
      <c r="N38" s="21">
        <v>1</v>
      </c>
      <c r="O38" s="23">
        <f t="shared" si="6"/>
        <v>55.249999999999993</v>
      </c>
      <c r="P38" s="26" t="str">
        <f t="shared" si="7"/>
        <v>MEDIO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9"/>
    </row>
    <row r="39" spans="1:42" s="6" customFormat="1" ht="35.700000000000003" customHeight="1" x14ac:dyDescent="0.55000000000000004">
      <c r="A39" s="2"/>
      <c r="B39" s="59"/>
      <c r="C39" s="39"/>
      <c r="D39" s="11" t="s">
        <v>57</v>
      </c>
      <c r="E39" s="11" t="s">
        <v>40</v>
      </c>
      <c r="F39" s="13">
        <v>5</v>
      </c>
      <c r="G39" s="13">
        <v>10</v>
      </c>
      <c r="H39" s="20">
        <f t="shared" si="4"/>
        <v>50</v>
      </c>
      <c r="I39" s="13" t="s">
        <v>35</v>
      </c>
      <c r="J39" s="21">
        <v>9</v>
      </c>
      <c r="K39" s="21">
        <v>6</v>
      </c>
      <c r="L39" s="21">
        <v>10</v>
      </c>
      <c r="M39" s="22">
        <f t="shared" si="5"/>
        <v>82.5</v>
      </c>
      <c r="N39" s="21">
        <v>5</v>
      </c>
      <c r="O39" s="23">
        <f t="shared" si="6"/>
        <v>54.625</v>
      </c>
      <c r="P39" s="26" t="str">
        <f t="shared" si="7"/>
        <v>BAJO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9"/>
    </row>
    <row r="40" spans="1:42" s="6" customFormat="1" ht="46.35" customHeight="1" x14ac:dyDescent="0.55000000000000004">
      <c r="A40" s="2"/>
      <c r="B40" s="59"/>
      <c r="C40" s="39"/>
      <c r="D40" s="11" t="s">
        <v>33</v>
      </c>
      <c r="E40" s="11" t="s">
        <v>71</v>
      </c>
      <c r="F40" s="13">
        <v>5</v>
      </c>
      <c r="G40" s="13">
        <v>10</v>
      </c>
      <c r="H40" s="20">
        <f t="shared" si="4"/>
        <v>50</v>
      </c>
      <c r="I40" s="13" t="s">
        <v>35</v>
      </c>
      <c r="J40" s="21">
        <v>9</v>
      </c>
      <c r="K40" s="21">
        <v>1</v>
      </c>
      <c r="L40" s="21">
        <v>5</v>
      </c>
      <c r="M40" s="22">
        <f t="shared" si="5"/>
        <v>50</v>
      </c>
      <c r="N40" s="21">
        <v>5</v>
      </c>
      <c r="O40" s="23">
        <f t="shared" si="6"/>
        <v>43.25</v>
      </c>
      <c r="P40" s="26" t="str">
        <f t="shared" si="7"/>
        <v>BAJO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9"/>
    </row>
    <row r="41" spans="1:42" s="2" customFormat="1" ht="24.95" customHeight="1" x14ac:dyDescent="0.55000000000000004">
      <c r="B41" s="57" t="s">
        <v>72</v>
      </c>
      <c r="C41" s="35" t="s">
        <v>73</v>
      </c>
      <c r="D41" s="11" t="s">
        <v>36</v>
      </c>
      <c r="E41" s="6"/>
      <c r="F41" s="13">
        <v>1</v>
      </c>
      <c r="G41" s="13">
        <v>1</v>
      </c>
      <c r="H41" s="20">
        <f t="shared" si="4"/>
        <v>1</v>
      </c>
      <c r="I41" s="13" t="s">
        <v>32</v>
      </c>
      <c r="J41" s="21">
        <v>8</v>
      </c>
      <c r="K41" s="21">
        <v>1</v>
      </c>
      <c r="L41" s="21">
        <v>5</v>
      </c>
      <c r="M41" s="22">
        <f t="shared" si="5"/>
        <v>46.5</v>
      </c>
      <c r="N41" s="21">
        <v>5</v>
      </c>
      <c r="O41" s="23">
        <f t="shared" si="6"/>
        <v>17.524999999999999</v>
      </c>
      <c r="P41" s="26" t="str">
        <f t="shared" si="7"/>
        <v>NO SIGNIFICATIVO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2" s="2" customFormat="1" ht="42" customHeight="1" x14ac:dyDescent="0.55000000000000004">
      <c r="B42" s="57"/>
      <c r="C42" s="39" t="s">
        <v>74</v>
      </c>
      <c r="D42" s="11" t="s">
        <v>52</v>
      </c>
      <c r="E42" s="11" t="s">
        <v>46</v>
      </c>
      <c r="F42" s="13">
        <v>5</v>
      </c>
      <c r="G42" s="13">
        <v>10</v>
      </c>
      <c r="H42" s="20">
        <f t="shared" si="4"/>
        <v>50</v>
      </c>
      <c r="I42" s="13" t="s">
        <v>35</v>
      </c>
      <c r="J42" s="21">
        <v>10</v>
      </c>
      <c r="K42" s="21">
        <v>7</v>
      </c>
      <c r="L42" s="21">
        <v>10</v>
      </c>
      <c r="M42" s="22">
        <f t="shared" si="5"/>
        <v>89.5</v>
      </c>
      <c r="N42" s="21">
        <v>1</v>
      </c>
      <c r="O42" s="23">
        <f t="shared" si="6"/>
        <v>56.475000000000001</v>
      </c>
      <c r="P42" s="26" t="str">
        <f t="shared" si="7"/>
        <v>MEDIO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1:42" s="2" customFormat="1" ht="24.95" customHeight="1" x14ac:dyDescent="0.55000000000000004">
      <c r="B43" s="57"/>
      <c r="C43" s="39"/>
      <c r="D43" s="11" t="s">
        <v>75</v>
      </c>
      <c r="E43" s="11" t="s">
        <v>76</v>
      </c>
      <c r="F43" s="13">
        <v>10</v>
      </c>
      <c r="G43" s="13">
        <v>10</v>
      </c>
      <c r="H43" s="20">
        <f t="shared" si="4"/>
        <v>100</v>
      </c>
      <c r="I43" s="13" t="s">
        <v>35</v>
      </c>
      <c r="J43" s="21">
        <v>9</v>
      </c>
      <c r="K43" s="21">
        <v>10</v>
      </c>
      <c r="L43" s="21">
        <v>10</v>
      </c>
      <c r="M43" s="22">
        <f t="shared" si="5"/>
        <v>96.5</v>
      </c>
      <c r="N43" s="21">
        <v>5</v>
      </c>
      <c r="O43" s="23">
        <f t="shared" si="6"/>
        <v>84.525000000000006</v>
      </c>
      <c r="P43" s="26" t="str">
        <f t="shared" si="7"/>
        <v>ALTO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2" s="2" customFormat="1" ht="36.450000000000003" customHeight="1" x14ac:dyDescent="0.55000000000000004">
      <c r="B44" s="57"/>
      <c r="C44" s="35" t="s">
        <v>77</v>
      </c>
      <c r="D44" s="11" t="s">
        <v>78</v>
      </c>
      <c r="E44" s="11" t="s">
        <v>71</v>
      </c>
      <c r="F44" s="13">
        <v>5</v>
      </c>
      <c r="G44" s="13">
        <v>10</v>
      </c>
      <c r="H44" s="20">
        <f t="shared" si="4"/>
        <v>50</v>
      </c>
      <c r="I44" s="13" t="s">
        <v>35</v>
      </c>
      <c r="J44" s="21">
        <v>9</v>
      </c>
      <c r="K44" s="21">
        <v>1</v>
      </c>
      <c r="L44" s="21">
        <v>1</v>
      </c>
      <c r="M44" s="22">
        <f t="shared" si="5"/>
        <v>38</v>
      </c>
      <c r="N44" s="21">
        <v>5</v>
      </c>
      <c r="O44" s="23">
        <f t="shared" si="6"/>
        <v>39.049999999999997</v>
      </c>
      <c r="P44" s="26" t="str">
        <f t="shared" si="7"/>
        <v>BAJO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2" s="2" customFormat="1" ht="24.95" customHeight="1" x14ac:dyDescent="0.55000000000000004">
      <c r="B45" s="66" t="s">
        <v>79</v>
      </c>
      <c r="C45" s="39" t="s">
        <v>80</v>
      </c>
      <c r="D45" s="11" t="s">
        <v>68</v>
      </c>
      <c r="E45" s="11" t="s">
        <v>81</v>
      </c>
      <c r="F45" s="13">
        <v>10</v>
      </c>
      <c r="G45" s="13">
        <v>10</v>
      </c>
      <c r="H45" s="20">
        <f t="shared" si="4"/>
        <v>100</v>
      </c>
      <c r="I45" s="13" t="s">
        <v>35</v>
      </c>
      <c r="J45" s="21">
        <v>5</v>
      </c>
      <c r="K45" s="21">
        <v>5</v>
      </c>
      <c r="L45" s="21">
        <v>5</v>
      </c>
      <c r="M45" s="22">
        <f t="shared" si="5"/>
        <v>50</v>
      </c>
      <c r="N45" s="21">
        <v>10</v>
      </c>
      <c r="O45" s="23">
        <f t="shared" si="6"/>
        <v>69</v>
      </c>
      <c r="P45" s="26" t="str">
        <f t="shared" si="7"/>
        <v>MEDIO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1:42" s="2" customFormat="1" ht="32.25" customHeight="1" x14ac:dyDescent="0.55000000000000004">
      <c r="B46" s="67"/>
      <c r="C46" s="39"/>
      <c r="D46" s="14" t="s">
        <v>82</v>
      </c>
      <c r="E46" s="34" t="s">
        <v>37</v>
      </c>
      <c r="F46" s="16">
        <v>5</v>
      </c>
      <c r="G46" s="16">
        <v>10</v>
      </c>
      <c r="H46" s="17">
        <f>F46*G46</f>
        <v>50</v>
      </c>
      <c r="I46" s="24" t="s">
        <v>32</v>
      </c>
      <c r="J46" s="16">
        <v>5</v>
      </c>
      <c r="K46" s="16">
        <v>10</v>
      </c>
      <c r="L46" s="16">
        <v>5</v>
      </c>
      <c r="M46" s="18">
        <f>(J46*3.5+K46*3.5+L46*3)</f>
        <v>67.5</v>
      </c>
      <c r="N46" s="16">
        <v>10</v>
      </c>
      <c r="O46" s="19">
        <f>(0.5*H46+0.35*M46+0.15*N46)</f>
        <v>50.125</v>
      </c>
      <c r="P46" s="25" t="str">
        <f>IF(O46&lt;=29,"NO SIGNIFICATIVO",IF(AND(O46&gt;29,O46&lt;=55),"BAJO",IF(AND(O46&gt;55,O46&lt;=70),"MEDIO",IF(AND(O46&gt;=70),"ALTO"))))</f>
        <v>BAJO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42" s="2" customFormat="1" ht="35.700000000000003" customHeight="1" x14ac:dyDescent="0.55000000000000004">
      <c r="B47" s="67"/>
      <c r="C47" s="39"/>
      <c r="D47" s="14"/>
      <c r="E47" s="34" t="s">
        <v>83</v>
      </c>
      <c r="F47" s="24">
        <v>5</v>
      </c>
      <c r="G47" s="24">
        <v>10</v>
      </c>
      <c r="H47" s="17">
        <f t="shared" ref="H47:H63" si="8">F47*G47</f>
        <v>50</v>
      </c>
      <c r="I47" s="24" t="s">
        <v>35</v>
      </c>
      <c r="J47" s="16">
        <v>5</v>
      </c>
      <c r="K47" s="16">
        <v>5</v>
      </c>
      <c r="L47" s="16">
        <v>5</v>
      </c>
      <c r="M47" s="18">
        <f t="shared" ref="M47:M63" si="9">(J47*3.5+K47*3.5+L47*3)</f>
        <v>50</v>
      </c>
      <c r="N47" s="16">
        <v>5</v>
      </c>
      <c r="O47" s="19">
        <f t="shared" ref="O47:O63" si="10">(0.5*H47+0.35*M47+0.15*N47)</f>
        <v>43.25</v>
      </c>
      <c r="P47" s="25" t="str">
        <f t="shared" ref="P47:P63" si="11">IF(O47&lt;=29,"NO SIGNIFICATIVO",IF(AND(O47&gt;29,O47&lt;=55),"BAJO",IF(AND(O47&gt;55,O47&lt;=70),"MEDIO",IF(AND(O47&gt;=70),"ALTO"))))</f>
        <v>BAJO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2" s="2" customFormat="1" ht="24.95" customHeight="1" x14ac:dyDescent="0.55000000000000004">
      <c r="B48" s="67"/>
      <c r="C48" s="39"/>
      <c r="D48" s="34" t="s">
        <v>31</v>
      </c>
      <c r="E48" s="34" t="s">
        <v>84</v>
      </c>
      <c r="F48" s="13">
        <v>10</v>
      </c>
      <c r="G48" s="13">
        <v>10</v>
      </c>
      <c r="H48" s="20">
        <f t="shared" si="8"/>
        <v>100</v>
      </c>
      <c r="I48" s="13" t="s">
        <v>32</v>
      </c>
      <c r="J48" s="21">
        <v>5</v>
      </c>
      <c r="K48" s="21">
        <v>10</v>
      </c>
      <c r="L48" s="21">
        <v>5</v>
      </c>
      <c r="M48" s="22">
        <f t="shared" si="9"/>
        <v>67.5</v>
      </c>
      <c r="N48" s="21">
        <v>5</v>
      </c>
      <c r="O48" s="23">
        <f t="shared" si="10"/>
        <v>74.375</v>
      </c>
      <c r="P48" s="26" t="str">
        <f t="shared" si="11"/>
        <v>ALTO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2:41" s="2" customFormat="1" ht="24.95" customHeight="1" x14ac:dyDescent="0.55000000000000004">
      <c r="B49" s="67"/>
      <c r="C49" s="35" t="s">
        <v>73</v>
      </c>
      <c r="D49" s="34" t="s">
        <v>36</v>
      </c>
      <c r="E49" s="34" t="s">
        <v>81</v>
      </c>
      <c r="F49" s="13">
        <v>5</v>
      </c>
      <c r="G49" s="13">
        <v>10</v>
      </c>
      <c r="H49" s="20">
        <f t="shared" si="8"/>
        <v>50</v>
      </c>
      <c r="I49" s="13" t="s">
        <v>35</v>
      </c>
      <c r="J49" s="21">
        <v>7</v>
      </c>
      <c r="K49" s="21">
        <v>7</v>
      </c>
      <c r="L49" s="21">
        <v>5</v>
      </c>
      <c r="M49" s="22">
        <f t="shared" si="9"/>
        <v>64</v>
      </c>
      <c r="N49" s="21">
        <v>10</v>
      </c>
      <c r="O49" s="23">
        <f t="shared" si="10"/>
        <v>48.9</v>
      </c>
      <c r="P49" s="26" t="str">
        <f t="shared" si="11"/>
        <v>BAJO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2:41" s="2" customFormat="1" ht="24.95" customHeight="1" x14ac:dyDescent="0.55000000000000004">
      <c r="B50" s="67"/>
      <c r="C50" s="39" t="s">
        <v>74</v>
      </c>
      <c r="D50" s="11" t="s">
        <v>52</v>
      </c>
      <c r="E50" s="11" t="s">
        <v>46</v>
      </c>
      <c r="F50" s="13">
        <v>5</v>
      </c>
      <c r="G50" s="13">
        <v>10</v>
      </c>
      <c r="H50" s="20">
        <f t="shared" si="8"/>
        <v>50</v>
      </c>
      <c r="I50" s="13" t="s">
        <v>32</v>
      </c>
      <c r="J50" s="21">
        <v>10</v>
      </c>
      <c r="K50" s="21">
        <v>10</v>
      </c>
      <c r="L50" s="21">
        <v>10</v>
      </c>
      <c r="M50" s="22">
        <f t="shared" si="9"/>
        <v>100</v>
      </c>
      <c r="N50" s="21">
        <v>10</v>
      </c>
      <c r="O50" s="23">
        <f t="shared" si="10"/>
        <v>61.5</v>
      </c>
      <c r="P50" s="26" t="str">
        <f t="shared" si="11"/>
        <v>MEDIO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2:41" s="2" customFormat="1" ht="24.95" customHeight="1" x14ac:dyDescent="0.55000000000000004">
      <c r="B51" s="67"/>
      <c r="C51" s="39"/>
      <c r="D51" s="11" t="s">
        <v>75</v>
      </c>
      <c r="E51" s="11" t="s">
        <v>76</v>
      </c>
      <c r="F51" s="12">
        <v>5</v>
      </c>
      <c r="G51" s="12">
        <v>10</v>
      </c>
      <c r="H51" s="20">
        <f t="shared" si="8"/>
        <v>50</v>
      </c>
      <c r="I51" s="13" t="s">
        <v>35</v>
      </c>
      <c r="J51" s="21">
        <v>7</v>
      </c>
      <c r="K51" s="21">
        <v>7</v>
      </c>
      <c r="L51" s="21">
        <v>5</v>
      </c>
      <c r="M51" s="22">
        <f t="shared" si="9"/>
        <v>64</v>
      </c>
      <c r="N51" s="21">
        <v>5</v>
      </c>
      <c r="O51" s="23">
        <f t="shared" si="10"/>
        <v>48.15</v>
      </c>
      <c r="P51" s="26" t="str">
        <f t="shared" si="11"/>
        <v>BAJO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2:41" s="2" customFormat="1" ht="20.350000000000001" x14ac:dyDescent="0.55000000000000004">
      <c r="B52" s="67"/>
      <c r="C52" s="35" t="s">
        <v>77</v>
      </c>
      <c r="D52" s="11" t="s">
        <v>78</v>
      </c>
      <c r="E52" s="11" t="s">
        <v>71</v>
      </c>
      <c r="F52" s="13">
        <v>5</v>
      </c>
      <c r="G52" s="13">
        <v>10</v>
      </c>
      <c r="H52" s="20">
        <f t="shared" si="8"/>
        <v>50</v>
      </c>
      <c r="I52" s="13" t="s">
        <v>32</v>
      </c>
      <c r="J52" s="21">
        <v>8</v>
      </c>
      <c r="K52" s="21">
        <v>9</v>
      </c>
      <c r="L52" s="21">
        <v>10</v>
      </c>
      <c r="M52" s="22">
        <f t="shared" si="9"/>
        <v>89.5</v>
      </c>
      <c r="N52" s="21">
        <v>5</v>
      </c>
      <c r="O52" s="23">
        <f t="shared" si="10"/>
        <v>57.075000000000003</v>
      </c>
      <c r="P52" s="26" t="str">
        <f t="shared" si="11"/>
        <v>MEDIO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2:41" s="2" customFormat="1" ht="20.350000000000001" x14ac:dyDescent="0.55000000000000004">
      <c r="B53" s="67"/>
      <c r="C53" s="35" t="s">
        <v>85</v>
      </c>
      <c r="D53" s="11" t="s">
        <v>86</v>
      </c>
      <c r="E53" s="11" t="s">
        <v>87</v>
      </c>
      <c r="F53" s="13">
        <v>5</v>
      </c>
      <c r="G53" s="13">
        <v>10</v>
      </c>
      <c r="H53" s="20">
        <f t="shared" si="8"/>
        <v>50</v>
      </c>
      <c r="I53" s="13" t="s">
        <v>35</v>
      </c>
      <c r="J53" s="21">
        <v>6</v>
      </c>
      <c r="K53" s="21">
        <v>6</v>
      </c>
      <c r="L53" s="21">
        <v>5</v>
      </c>
      <c r="M53" s="22">
        <f t="shared" si="9"/>
        <v>57</v>
      </c>
      <c r="N53" s="21">
        <v>5</v>
      </c>
      <c r="O53" s="23">
        <f t="shared" si="10"/>
        <v>45.7</v>
      </c>
      <c r="P53" s="26" t="str">
        <f t="shared" si="11"/>
        <v>BAJO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2:41" s="2" customFormat="1" ht="24.95" customHeight="1" x14ac:dyDescent="0.55000000000000004">
      <c r="B54" s="67"/>
      <c r="C54" s="35" t="s">
        <v>88</v>
      </c>
      <c r="D54" s="11" t="s">
        <v>89</v>
      </c>
      <c r="E54" s="11" t="s">
        <v>90</v>
      </c>
      <c r="F54" s="13">
        <v>5</v>
      </c>
      <c r="G54" s="13">
        <v>10</v>
      </c>
      <c r="H54" s="20">
        <f t="shared" si="8"/>
        <v>50</v>
      </c>
      <c r="I54" s="13" t="s">
        <v>35</v>
      </c>
      <c r="J54" s="21">
        <v>7</v>
      </c>
      <c r="K54" s="21">
        <v>8</v>
      </c>
      <c r="L54" s="21">
        <v>10</v>
      </c>
      <c r="M54" s="22">
        <f t="shared" si="9"/>
        <v>82.5</v>
      </c>
      <c r="N54" s="21">
        <v>5</v>
      </c>
      <c r="O54" s="23">
        <f t="shared" si="10"/>
        <v>54.625</v>
      </c>
      <c r="P54" s="26" t="str">
        <f t="shared" si="11"/>
        <v>BAJO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2:41" s="2" customFormat="1" ht="24.95" customHeight="1" x14ac:dyDescent="0.55000000000000004">
      <c r="B55" s="68"/>
      <c r="C55" s="35" t="s">
        <v>91</v>
      </c>
      <c r="D55" s="11" t="s">
        <v>92</v>
      </c>
      <c r="E55" s="11" t="s">
        <v>93</v>
      </c>
      <c r="F55" s="13">
        <v>5</v>
      </c>
      <c r="G55" s="13">
        <v>10</v>
      </c>
      <c r="H55" s="20">
        <f t="shared" si="8"/>
        <v>50</v>
      </c>
      <c r="I55" s="13" t="s">
        <v>32</v>
      </c>
      <c r="J55" s="21">
        <v>9</v>
      </c>
      <c r="K55" s="21">
        <v>10</v>
      </c>
      <c r="L55" s="21">
        <v>10</v>
      </c>
      <c r="M55" s="22">
        <f t="shared" si="9"/>
        <v>96.5</v>
      </c>
      <c r="N55" s="21">
        <v>10</v>
      </c>
      <c r="O55" s="23">
        <f t="shared" si="10"/>
        <v>60.274999999999999</v>
      </c>
      <c r="P55" s="26" t="str">
        <f t="shared" si="11"/>
        <v>MEDIO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2:41" s="2" customFormat="1" ht="24.95" customHeight="1" x14ac:dyDescent="0.55000000000000004">
      <c r="B56" s="59" t="s">
        <v>94</v>
      </c>
      <c r="C56" s="39" t="s">
        <v>95</v>
      </c>
      <c r="D56" s="38" t="s">
        <v>96</v>
      </c>
      <c r="E56" s="11" t="s">
        <v>97</v>
      </c>
      <c r="F56" s="13">
        <v>5</v>
      </c>
      <c r="G56" s="13">
        <v>10</v>
      </c>
      <c r="H56" s="20">
        <f t="shared" si="8"/>
        <v>50</v>
      </c>
      <c r="I56" s="13" t="s">
        <v>35</v>
      </c>
      <c r="J56" s="21">
        <v>7</v>
      </c>
      <c r="K56" s="21">
        <v>8</v>
      </c>
      <c r="L56" s="21">
        <v>5</v>
      </c>
      <c r="M56" s="22">
        <f t="shared" si="9"/>
        <v>67.5</v>
      </c>
      <c r="N56" s="21">
        <v>5</v>
      </c>
      <c r="O56" s="23">
        <f t="shared" si="10"/>
        <v>49.375</v>
      </c>
      <c r="P56" s="26" t="str">
        <f t="shared" si="11"/>
        <v>BAJO</v>
      </c>
    </row>
    <row r="57" spans="2:41" s="2" customFormat="1" ht="24.95" customHeight="1" x14ac:dyDescent="0.55000000000000004">
      <c r="B57" s="59"/>
      <c r="C57" s="39"/>
      <c r="D57" s="38"/>
      <c r="E57" s="11" t="s">
        <v>98</v>
      </c>
      <c r="F57" s="13">
        <v>5</v>
      </c>
      <c r="G57" s="13">
        <v>10</v>
      </c>
      <c r="H57" s="20">
        <f t="shared" si="8"/>
        <v>50</v>
      </c>
      <c r="I57" s="13" t="s">
        <v>35</v>
      </c>
      <c r="J57" s="21">
        <v>8</v>
      </c>
      <c r="K57" s="21">
        <v>7</v>
      </c>
      <c r="L57" s="21">
        <v>5</v>
      </c>
      <c r="M57" s="22">
        <f t="shared" si="9"/>
        <v>67.5</v>
      </c>
      <c r="N57" s="21">
        <v>5</v>
      </c>
      <c r="O57" s="23">
        <f t="shared" si="10"/>
        <v>49.375</v>
      </c>
      <c r="P57" s="26" t="str">
        <f t="shared" si="11"/>
        <v>BAJO</v>
      </c>
    </row>
    <row r="58" spans="2:41" s="2" customFormat="1" ht="24.95" customHeight="1" x14ac:dyDescent="0.55000000000000004">
      <c r="B58" s="59"/>
      <c r="C58" s="39"/>
      <c r="D58" s="38"/>
      <c r="E58" s="11" t="s">
        <v>99</v>
      </c>
      <c r="F58" s="13">
        <v>5</v>
      </c>
      <c r="G58" s="13">
        <v>10</v>
      </c>
      <c r="H58" s="20">
        <f t="shared" si="8"/>
        <v>50</v>
      </c>
      <c r="I58" s="13" t="s">
        <v>35</v>
      </c>
      <c r="J58" s="21">
        <v>8</v>
      </c>
      <c r="K58" s="21">
        <v>9</v>
      </c>
      <c r="L58" s="21">
        <v>10</v>
      </c>
      <c r="M58" s="22">
        <f t="shared" si="9"/>
        <v>89.5</v>
      </c>
      <c r="N58" s="21">
        <v>10</v>
      </c>
      <c r="O58" s="23">
        <f t="shared" si="10"/>
        <v>57.825000000000003</v>
      </c>
      <c r="P58" s="26" t="str">
        <f t="shared" si="11"/>
        <v>MEDIO</v>
      </c>
    </row>
    <row r="59" spans="2:41" s="2" customFormat="1" ht="37.35" customHeight="1" x14ac:dyDescent="0.55000000000000004">
      <c r="B59" s="59"/>
      <c r="C59" s="39"/>
      <c r="D59" s="38"/>
      <c r="E59" s="11" t="s">
        <v>100</v>
      </c>
      <c r="F59" s="13">
        <v>5</v>
      </c>
      <c r="G59" s="13">
        <v>10</v>
      </c>
      <c r="H59" s="20">
        <f t="shared" si="8"/>
        <v>50</v>
      </c>
      <c r="I59" s="13" t="s">
        <v>32</v>
      </c>
      <c r="J59" s="21">
        <v>9</v>
      </c>
      <c r="K59" s="21">
        <v>9</v>
      </c>
      <c r="L59" s="21">
        <v>10</v>
      </c>
      <c r="M59" s="22">
        <f t="shared" si="9"/>
        <v>93</v>
      </c>
      <c r="N59" s="21">
        <v>10</v>
      </c>
      <c r="O59" s="23">
        <f t="shared" si="10"/>
        <v>59.05</v>
      </c>
      <c r="P59" s="26" t="str">
        <f t="shared" si="11"/>
        <v>MEDIO</v>
      </c>
    </row>
    <row r="60" spans="2:41" s="2" customFormat="1" ht="39" customHeight="1" x14ac:dyDescent="0.55000000000000004">
      <c r="B60" s="59"/>
      <c r="C60" s="39" t="s">
        <v>101</v>
      </c>
      <c r="D60" s="38" t="s">
        <v>102</v>
      </c>
      <c r="E60" s="11" t="s">
        <v>103</v>
      </c>
      <c r="F60" s="13">
        <v>5</v>
      </c>
      <c r="G60" s="13">
        <v>10</v>
      </c>
      <c r="H60" s="20">
        <f t="shared" si="8"/>
        <v>50</v>
      </c>
      <c r="I60" s="13" t="s">
        <v>35</v>
      </c>
      <c r="J60" s="21">
        <v>9</v>
      </c>
      <c r="K60" s="21">
        <v>9</v>
      </c>
      <c r="L60" s="21">
        <v>10</v>
      </c>
      <c r="M60" s="22">
        <f t="shared" si="9"/>
        <v>93</v>
      </c>
      <c r="N60" s="21">
        <v>10</v>
      </c>
      <c r="O60" s="23">
        <f t="shared" si="10"/>
        <v>59.05</v>
      </c>
      <c r="P60" s="26" t="str">
        <f t="shared" si="11"/>
        <v>MEDIO</v>
      </c>
    </row>
    <row r="61" spans="2:41" s="2" customFormat="1" ht="34.200000000000003" customHeight="1" x14ac:dyDescent="0.55000000000000004">
      <c r="B61" s="59"/>
      <c r="C61" s="39"/>
      <c r="D61" s="38"/>
      <c r="E61" s="11" t="s">
        <v>104</v>
      </c>
      <c r="F61" s="13">
        <v>5</v>
      </c>
      <c r="G61" s="13">
        <v>10</v>
      </c>
      <c r="H61" s="20">
        <f t="shared" si="8"/>
        <v>50</v>
      </c>
      <c r="I61" s="13" t="s">
        <v>35</v>
      </c>
      <c r="J61" s="21">
        <v>9</v>
      </c>
      <c r="K61" s="21">
        <v>9</v>
      </c>
      <c r="L61" s="21">
        <v>10</v>
      </c>
      <c r="M61" s="22">
        <f t="shared" si="9"/>
        <v>93</v>
      </c>
      <c r="N61" s="21">
        <v>10</v>
      </c>
      <c r="O61" s="23">
        <f t="shared" si="10"/>
        <v>59.05</v>
      </c>
      <c r="P61" s="26" t="str">
        <f t="shared" si="11"/>
        <v>MEDIO</v>
      </c>
    </row>
    <row r="62" spans="2:41" s="2" customFormat="1" ht="24.95" customHeight="1" x14ac:dyDescent="0.55000000000000004">
      <c r="B62" s="59"/>
      <c r="C62" s="39"/>
      <c r="D62" s="38"/>
      <c r="E62" s="11" t="s">
        <v>105</v>
      </c>
      <c r="F62" s="13">
        <v>5</v>
      </c>
      <c r="G62" s="13">
        <v>10</v>
      </c>
      <c r="H62" s="20">
        <f t="shared" si="8"/>
        <v>50</v>
      </c>
      <c r="I62" s="13" t="s">
        <v>35</v>
      </c>
      <c r="J62" s="21">
        <v>8</v>
      </c>
      <c r="K62" s="21">
        <v>8</v>
      </c>
      <c r="L62" s="21">
        <v>10</v>
      </c>
      <c r="M62" s="22">
        <f t="shared" si="9"/>
        <v>86</v>
      </c>
      <c r="N62" s="21">
        <v>10</v>
      </c>
      <c r="O62" s="23">
        <f t="shared" si="10"/>
        <v>56.599999999999994</v>
      </c>
      <c r="P62" s="26" t="str">
        <f t="shared" si="11"/>
        <v>MEDIO</v>
      </c>
    </row>
    <row r="63" spans="2:41" s="2" customFormat="1" ht="24.95" customHeight="1" x14ac:dyDescent="0.55000000000000004">
      <c r="B63" s="59"/>
      <c r="C63" s="39" t="s">
        <v>106</v>
      </c>
      <c r="D63" s="38" t="s">
        <v>107</v>
      </c>
      <c r="E63" s="11" t="s">
        <v>108</v>
      </c>
      <c r="F63" s="13">
        <v>5</v>
      </c>
      <c r="G63" s="13">
        <v>10</v>
      </c>
      <c r="H63" s="20">
        <f t="shared" si="8"/>
        <v>50</v>
      </c>
      <c r="I63" s="13" t="s">
        <v>32</v>
      </c>
      <c r="J63" s="21">
        <v>9</v>
      </c>
      <c r="K63" s="21">
        <v>6</v>
      </c>
      <c r="L63" s="21">
        <v>5</v>
      </c>
      <c r="M63" s="22">
        <f t="shared" si="9"/>
        <v>67.5</v>
      </c>
      <c r="N63" s="21">
        <v>5</v>
      </c>
      <c r="O63" s="23">
        <f t="shared" si="10"/>
        <v>49.375</v>
      </c>
      <c r="P63" s="26" t="str">
        <f t="shared" si="11"/>
        <v>BAJO</v>
      </c>
    </row>
    <row r="64" spans="2:41" s="2" customFormat="1" ht="24.95" customHeight="1" x14ac:dyDescent="0.55000000000000004">
      <c r="B64" s="69"/>
      <c r="C64" s="61"/>
      <c r="D64" s="60"/>
      <c r="E64" s="33" t="s">
        <v>109</v>
      </c>
      <c r="F64" s="27">
        <v>5</v>
      </c>
      <c r="G64" s="27">
        <v>10</v>
      </c>
      <c r="H64" s="28">
        <f t="shared" ref="H64" si="12">F64*G64</f>
        <v>50</v>
      </c>
      <c r="I64" s="27" t="s">
        <v>35</v>
      </c>
      <c r="J64" s="29">
        <v>9</v>
      </c>
      <c r="K64" s="29">
        <v>7</v>
      </c>
      <c r="L64" s="29">
        <v>5</v>
      </c>
      <c r="M64" s="30">
        <f t="shared" ref="M64" si="13">(J64*3.5+K64*3.5+L64*3)</f>
        <v>71</v>
      </c>
      <c r="N64" s="29">
        <v>10</v>
      </c>
      <c r="O64" s="31">
        <f t="shared" ref="O64" si="14">(0.5*H64+0.35*M64+0.15*N64)</f>
        <v>51.349999999999994</v>
      </c>
      <c r="P64" s="32" t="str">
        <f t="shared" ref="P64" si="15">IF(O64&lt;=29,"NO SIGNIFICATIVO",IF(AND(O64&gt;29,O64&lt;=55),"BAJO",IF(AND(O64&gt;55,O64&lt;=70),"MEDIO",IF(AND(O64&gt;=70),"ALTO"))))</f>
        <v>BAJO</v>
      </c>
    </row>
    <row r="65" spans="2:5" s="2" customFormat="1" ht="24.95" customHeight="1" x14ac:dyDescent="0.4">
      <c r="B65"/>
      <c r="C65"/>
      <c r="D65"/>
      <c r="E65"/>
    </row>
    <row r="66" spans="2:5" s="2" customFormat="1" ht="24.95" customHeight="1" x14ac:dyDescent="0.4">
      <c r="B66"/>
      <c r="C66"/>
      <c r="D66"/>
      <c r="E66"/>
    </row>
    <row r="67" spans="2:5" s="2" customFormat="1" ht="24.95" customHeight="1" x14ac:dyDescent="0.4">
      <c r="B67"/>
      <c r="C67"/>
      <c r="D67"/>
      <c r="E67"/>
    </row>
    <row r="68" spans="2:5" s="2" customFormat="1" ht="24.95" customHeight="1" x14ac:dyDescent="0.4">
      <c r="B68"/>
      <c r="C68"/>
      <c r="D68"/>
      <c r="E68"/>
    </row>
    <row r="69" spans="2:5" s="2" customFormat="1" ht="24.95" customHeight="1" x14ac:dyDescent="0.4">
      <c r="B69"/>
      <c r="C69"/>
      <c r="D69"/>
      <c r="E69"/>
    </row>
    <row r="70" spans="2:5" s="2" customFormat="1" ht="24.95" customHeight="1" x14ac:dyDescent="0.4">
      <c r="B70"/>
      <c r="C70"/>
      <c r="D70"/>
      <c r="E70"/>
    </row>
    <row r="71" spans="2:5" s="2" customFormat="1" ht="24.95" customHeight="1" x14ac:dyDescent="0.4">
      <c r="B71"/>
      <c r="C71"/>
      <c r="D71"/>
      <c r="E71"/>
    </row>
    <row r="72" spans="2:5" s="2" customFormat="1" ht="24.95" customHeight="1" x14ac:dyDescent="0.4">
      <c r="B72"/>
      <c r="C72"/>
      <c r="D72"/>
      <c r="E72"/>
    </row>
    <row r="73" spans="2:5" s="2" customFormat="1" ht="24.95" customHeight="1" x14ac:dyDescent="0.4">
      <c r="B73"/>
      <c r="C73"/>
      <c r="D73"/>
      <c r="E73"/>
    </row>
    <row r="74" spans="2:5" s="2" customFormat="1" ht="24.95" customHeight="1" x14ac:dyDescent="0.4">
      <c r="B74"/>
      <c r="C74"/>
      <c r="D74"/>
      <c r="E74"/>
    </row>
    <row r="75" spans="2:5" s="2" customFormat="1" ht="24.95" customHeight="1" x14ac:dyDescent="0.4">
      <c r="B75"/>
      <c r="C75"/>
      <c r="D75"/>
      <c r="E75"/>
    </row>
    <row r="76" spans="2:5" s="2" customFormat="1" ht="24.95" customHeight="1" x14ac:dyDescent="0.4">
      <c r="B76"/>
      <c r="C76"/>
      <c r="D76"/>
      <c r="E76"/>
    </row>
    <row r="77" spans="2:5" s="2" customFormat="1" ht="24.95" customHeight="1" x14ac:dyDescent="0.4">
      <c r="B77"/>
      <c r="C77"/>
      <c r="D77"/>
      <c r="E77"/>
    </row>
    <row r="78" spans="2:5" s="2" customFormat="1" ht="24.95" customHeight="1" x14ac:dyDescent="0.4">
      <c r="B78"/>
      <c r="C78"/>
      <c r="D78"/>
      <c r="E78"/>
    </row>
    <row r="79" spans="2:5" s="2" customFormat="1" ht="24.95" customHeight="1" x14ac:dyDescent="0.4">
      <c r="B79"/>
      <c r="C79"/>
      <c r="D79"/>
      <c r="E79"/>
    </row>
    <row r="80" spans="2:5" s="2" customFormat="1" ht="24.95" customHeight="1" x14ac:dyDescent="0.4">
      <c r="B80"/>
      <c r="C80"/>
      <c r="D80"/>
      <c r="E80"/>
    </row>
    <row r="81" spans="2:5" s="2" customFormat="1" ht="24.95" customHeight="1" x14ac:dyDescent="0.4">
      <c r="B81"/>
      <c r="C81"/>
      <c r="D81"/>
      <c r="E81"/>
    </row>
    <row r="82" spans="2:5" s="2" customFormat="1" ht="24.95" customHeight="1" x14ac:dyDescent="0.4">
      <c r="B82"/>
      <c r="C82"/>
      <c r="D82"/>
      <c r="E82"/>
    </row>
    <row r="83" spans="2:5" s="2" customFormat="1" ht="24.95" customHeight="1" x14ac:dyDescent="0.4">
      <c r="B83"/>
      <c r="C83"/>
      <c r="D83"/>
      <c r="E83"/>
    </row>
    <row r="84" spans="2:5" s="2" customFormat="1" ht="24.95" customHeight="1" x14ac:dyDescent="0.4">
      <c r="B84"/>
      <c r="C84"/>
      <c r="D84"/>
      <c r="E84"/>
    </row>
    <row r="85" spans="2:5" s="2" customFormat="1" ht="24.95" customHeight="1" x14ac:dyDescent="0.4">
      <c r="B85"/>
      <c r="C85"/>
      <c r="D85"/>
      <c r="E85"/>
    </row>
    <row r="86" spans="2:5" s="2" customFormat="1" ht="24.95" customHeight="1" x14ac:dyDescent="0.4">
      <c r="B86"/>
      <c r="C86"/>
      <c r="D86"/>
      <c r="E86"/>
    </row>
    <row r="87" spans="2:5" s="2" customFormat="1" ht="24.95" customHeight="1" x14ac:dyDescent="0.4">
      <c r="B87"/>
      <c r="C87"/>
      <c r="D87"/>
      <c r="E87"/>
    </row>
    <row r="88" spans="2:5" s="2" customFormat="1" ht="24.95" customHeight="1" x14ac:dyDescent="0.4">
      <c r="B88"/>
      <c r="C88"/>
      <c r="D88"/>
      <c r="E88"/>
    </row>
    <row r="89" spans="2:5" s="2" customFormat="1" ht="24.95" customHeight="1" x14ac:dyDescent="0.4">
      <c r="B89"/>
      <c r="C89"/>
      <c r="D89"/>
      <c r="E89"/>
    </row>
    <row r="90" spans="2:5" s="2" customFormat="1" ht="24.95" customHeight="1" x14ac:dyDescent="0.4">
      <c r="B90"/>
      <c r="C90"/>
      <c r="D90"/>
      <c r="E90"/>
    </row>
    <row r="91" spans="2:5" s="2" customFormat="1" ht="24.95" customHeight="1" x14ac:dyDescent="0.4">
      <c r="B91"/>
      <c r="C91"/>
      <c r="D91"/>
      <c r="E91"/>
    </row>
    <row r="92" spans="2:5" s="2" customFormat="1" ht="24.95" customHeight="1" x14ac:dyDescent="0.4">
      <c r="B92"/>
      <c r="C92"/>
      <c r="D92"/>
      <c r="E92"/>
    </row>
    <row r="93" spans="2:5" s="2" customFormat="1" ht="24.95" customHeight="1" x14ac:dyDescent="0.4">
      <c r="B93"/>
      <c r="C93"/>
      <c r="D93"/>
      <c r="E93"/>
    </row>
    <row r="94" spans="2:5" s="2" customFormat="1" ht="24.95" customHeight="1" x14ac:dyDescent="0.4">
      <c r="B94"/>
      <c r="C94"/>
      <c r="D94"/>
      <c r="E94"/>
    </row>
    <row r="95" spans="2:5" s="2" customFormat="1" ht="24.95" customHeight="1" x14ac:dyDescent="0.4">
      <c r="B95"/>
      <c r="C95"/>
      <c r="D95"/>
      <c r="E95"/>
    </row>
    <row r="96" spans="2:5" s="2" customFormat="1" ht="24.95" customHeight="1" x14ac:dyDescent="0.4">
      <c r="B96"/>
      <c r="C96"/>
      <c r="D96"/>
      <c r="E96"/>
    </row>
    <row r="97" spans="2:5" s="2" customFormat="1" ht="24.95" customHeight="1" x14ac:dyDescent="0.4">
      <c r="B97"/>
      <c r="C97"/>
      <c r="D97"/>
      <c r="E97"/>
    </row>
    <row r="98" spans="2:5" s="2" customFormat="1" ht="24.95" customHeight="1" x14ac:dyDescent="0.4">
      <c r="B98"/>
      <c r="C98"/>
      <c r="D98"/>
      <c r="E98"/>
    </row>
    <row r="99" spans="2:5" s="2" customFormat="1" ht="24.95" customHeight="1" x14ac:dyDescent="0.4">
      <c r="B99"/>
      <c r="C99"/>
      <c r="D99"/>
      <c r="E99"/>
    </row>
    <row r="100" spans="2:5" s="2" customFormat="1" ht="24.95" customHeight="1" x14ac:dyDescent="0.4">
      <c r="B100"/>
      <c r="C100"/>
      <c r="D100"/>
      <c r="E100"/>
    </row>
    <row r="101" spans="2:5" s="2" customFormat="1" ht="24.95" customHeight="1" x14ac:dyDescent="0.4">
      <c r="B101"/>
      <c r="C101"/>
      <c r="D101"/>
      <c r="E101"/>
    </row>
    <row r="102" spans="2:5" s="2" customFormat="1" ht="24.95" customHeight="1" x14ac:dyDescent="0.4">
      <c r="B102"/>
      <c r="C102"/>
      <c r="D102"/>
      <c r="E102"/>
    </row>
    <row r="103" spans="2:5" s="2" customFormat="1" ht="24.95" customHeight="1" x14ac:dyDescent="0.4">
      <c r="B103"/>
      <c r="C103"/>
      <c r="D103"/>
      <c r="E103"/>
    </row>
    <row r="104" spans="2:5" s="2" customFormat="1" ht="24.95" customHeight="1" x14ac:dyDescent="0.4">
      <c r="B104"/>
      <c r="C104"/>
      <c r="D104"/>
      <c r="E104"/>
    </row>
    <row r="105" spans="2:5" s="2" customFormat="1" ht="24.95" customHeight="1" x14ac:dyDescent="0.4">
      <c r="B105"/>
      <c r="C105"/>
      <c r="D105"/>
      <c r="E105"/>
    </row>
    <row r="106" spans="2:5" s="2" customFormat="1" ht="24.95" customHeight="1" x14ac:dyDescent="0.4">
      <c r="B106"/>
      <c r="C106"/>
      <c r="D106"/>
      <c r="E106"/>
    </row>
    <row r="107" spans="2:5" s="2" customFormat="1" ht="24.95" customHeight="1" x14ac:dyDescent="0.4">
      <c r="B107"/>
      <c r="C107"/>
      <c r="D107"/>
      <c r="E107"/>
    </row>
    <row r="108" spans="2:5" s="2" customFormat="1" ht="24.95" customHeight="1" x14ac:dyDescent="0.4">
      <c r="B108"/>
      <c r="C108"/>
      <c r="D108"/>
      <c r="E108"/>
    </row>
    <row r="109" spans="2:5" s="2" customFormat="1" ht="24.95" customHeight="1" x14ac:dyDescent="0.4">
      <c r="B109"/>
      <c r="C109"/>
      <c r="D109"/>
      <c r="E109"/>
    </row>
    <row r="110" spans="2:5" s="2" customFormat="1" ht="24.95" customHeight="1" x14ac:dyDescent="0.4">
      <c r="B110"/>
      <c r="C110"/>
      <c r="D110"/>
      <c r="E110"/>
    </row>
    <row r="111" spans="2:5" s="2" customFormat="1" ht="24.95" customHeight="1" x14ac:dyDescent="0.4">
      <c r="B111"/>
      <c r="C111"/>
      <c r="D111"/>
      <c r="E111"/>
    </row>
    <row r="112" spans="2:5" s="2" customFormat="1" ht="24.95" customHeight="1" x14ac:dyDescent="0.4">
      <c r="B112"/>
      <c r="C112"/>
      <c r="D112"/>
      <c r="E112"/>
    </row>
    <row r="113" spans="2:5" s="2" customFormat="1" ht="24.95" customHeight="1" x14ac:dyDescent="0.4">
      <c r="B113"/>
      <c r="C113"/>
      <c r="D113"/>
      <c r="E113"/>
    </row>
    <row r="114" spans="2:5" s="2" customFormat="1" ht="24.95" customHeight="1" x14ac:dyDescent="0.4">
      <c r="B114"/>
      <c r="C114"/>
      <c r="D114"/>
      <c r="E114"/>
    </row>
    <row r="115" spans="2:5" s="2" customFormat="1" ht="24.95" customHeight="1" x14ac:dyDescent="0.4">
      <c r="B115"/>
      <c r="C115"/>
      <c r="D115"/>
      <c r="E115"/>
    </row>
    <row r="116" spans="2:5" s="2" customFormat="1" ht="24.95" customHeight="1" x14ac:dyDescent="0.4">
      <c r="B116"/>
      <c r="C116"/>
      <c r="D116"/>
      <c r="E116"/>
    </row>
    <row r="117" spans="2:5" s="2" customFormat="1" ht="24.95" customHeight="1" x14ac:dyDescent="0.4">
      <c r="B117"/>
      <c r="C117"/>
      <c r="D117"/>
      <c r="E117"/>
    </row>
    <row r="118" spans="2:5" s="2" customFormat="1" ht="24.95" customHeight="1" x14ac:dyDescent="0.4">
      <c r="B118"/>
      <c r="C118"/>
      <c r="D118"/>
      <c r="E118"/>
    </row>
    <row r="119" spans="2:5" s="2" customFormat="1" ht="24.95" customHeight="1" x14ac:dyDescent="0.4">
      <c r="B119"/>
      <c r="C119"/>
      <c r="D119"/>
      <c r="E119"/>
    </row>
    <row r="120" spans="2:5" s="2" customFormat="1" ht="24.95" customHeight="1" x14ac:dyDescent="0.4">
      <c r="B120"/>
      <c r="C120"/>
      <c r="D120"/>
      <c r="E120"/>
    </row>
    <row r="121" spans="2:5" s="2" customFormat="1" ht="24.95" customHeight="1" x14ac:dyDescent="0.4">
      <c r="B121"/>
      <c r="C121"/>
      <c r="D121"/>
      <c r="E121"/>
    </row>
    <row r="122" spans="2:5" s="2" customFormat="1" ht="24.95" customHeight="1" x14ac:dyDescent="0.4">
      <c r="B122"/>
      <c r="C122"/>
      <c r="D122"/>
      <c r="E122"/>
    </row>
    <row r="123" spans="2:5" s="2" customFormat="1" ht="24.95" customHeight="1" x14ac:dyDescent="0.4">
      <c r="B123"/>
      <c r="C123"/>
      <c r="D123"/>
      <c r="E123"/>
    </row>
    <row r="124" spans="2:5" s="2" customFormat="1" ht="24.95" customHeight="1" x14ac:dyDescent="0.4">
      <c r="B124"/>
      <c r="C124"/>
      <c r="D124"/>
      <c r="E124"/>
    </row>
    <row r="125" spans="2:5" s="2" customFormat="1" ht="24.95" customHeight="1" x14ac:dyDescent="0.4">
      <c r="B125"/>
      <c r="C125"/>
      <c r="D125"/>
      <c r="E125"/>
    </row>
    <row r="126" spans="2:5" s="2" customFormat="1" ht="24.95" customHeight="1" x14ac:dyDescent="0.4">
      <c r="B126"/>
      <c r="C126"/>
      <c r="D126"/>
      <c r="E126"/>
    </row>
    <row r="127" spans="2:5" s="2" customFormat="1" ht="24.95" customHeight="1" x14ac:dyDescent="0.4">
      <c r="B127"/>
      <c r="C127"/>
      <c r="D127"/>
      <c r="E127"/>
    </row>
    <row r="128" spans="2:5" s="2" customFormat="1" ht="24.95" customHeight="1" x14ac:dyDescent="0.4">
      <c r="B128"/>
      <c r="C128"/>
      <c r="D128"/>
      <c r="E128"/>
    </row>
    <row r="129" spans="2:5" s="2" customFormat="1" ht="24.95" customHeight="1" x14ac:dyDescent="0.4">
      <c r="B129"/>
      <c r="C129"/>
      <c r="D129"/>
      <c r="E129"/>
    </row>
    <row r="130" spans="2:5" s="2" customFormat="1" ht="24.95" customHeight="1" x14ac:dyDescent="0.4">
      <c r="B130"/>
      <c r="C130"/>
      <c r="D130"/>
      <c r="E130"/>
    </row>
    <row r="131" spans="2:5" s="2" customFormat="1" ht="24.95" customHeight="1" x14ac:dyDescent="0.4">
      <c r="B131"/>
      <c r="C131"/>
      <c r="D131"/>
      <c r="E131"/>
    </row>
    <row r="132" spans="2:5" s="2" customFormat="1" ht="24.95" customHeight="1" x14ac:dyDescent="0.4">
      <c r="B132"/>
      <c r="C132"/>
      <c r="D132"/>
      <c r="E132"/>
    </row>
    <row r="133" spans="2:5" s="2" customFormat="1" ht="24.95" customHeight="1" x14ac:dyDescent="0.4">
      <c r="B133"/>
      <c r="C133"/>
      <c r="D133"/>
      <c r="E133"/>
    </row>
    <row r="134" spans="2:5" s="2" customFormat="1" ht="24.95" customHeight="1" x14ac:dyDescent="0.4">
      <c r="B134"/>
      <c r="C134"/>
      <c r="D134"/>
      <c r="E134"/>
    </row>
    <row r="135" spans="2:5" s="2" customFormat="1" ht="24.95" customHeight="1" x14ac:dyDescent="0.4">
      <c r="B135"/>
      <c r="C135"/>
      <c r="D135"/>
      <c r="E135"/>
    </row>
    <row r="136" spans="2:5" s="2" customFormat="1" ht="24.95" customHeight="1" x14ac:dyDescent="0.4">
      <c r="B136"/>
      <c r="C136"/>
      <c r="D136"/>
      <c r="E136"/>
    </row>
    <row r="137" spans="2:5" s="2" customFormat="1" ht="24.95" customHeight="1" x14ac:dyDescent="0.4">
      <c r="B137"/>
      <c r="C137"/>
      <c r="D137"/>
      <c r="E137"/>
    </row>
    <row r="138" spans="2:5" s="2" customFormat="1" ht="24.95" customHeight="1" x14ac:dyDescent="0.4">
      <c r="B138"/>
      <c r="C138"/>
      <c r="D138"/>
      <c r="E138"/>
    </row>
    <row r="139" spans="2:5" s="2" customFormat="1" ht="24.95" customHeight="1" x14ac:dyDescent="0.4">
      <c r="B139"/>
      <c r="C139"/>
      <c r="D139"/>
      <c r="E139"/>
    </row>
    <row r="140" spans="2:5" s="2" customFormat="1" ht="24.95" customHeight="1" x14ac:dyDescent="0.4">
      <c r="B140"/>
      <c r="C140"/>
      <c r="D140"/>
      <c r="E140"/>
    </row>
    <row r="141" spans="2:5" s="2" customFormat="1" ht="24.95" customHeight="1" x14ac:dyDescent="0.4">
      <c r="B141"/>
      <c r="C141"/>
      <c r="D141"/>
      <c r="E141"/>
    </row>
    <row r="142" spans="2:5" s="2" customFormat="1" ht="24.95" customHeight="1" x14ac:dyDescent="0.4">
      <c r="B142"/>
      <c r="C142"/>
      <c r="D142"/>
      <c r="E142"/>
    </row>
    <row r="143" spans="2:5" s="2" customFormat="1" ht="24.95" customHeight="1" x14ac:dyDescent="0.35"/>
    <row r="144" spans="2:5" s="2" customFormat="1" ht="24.95" customHeight="1" x14ac:dyDescent="0.35"/>
    <row r="145" s="2" customFormat="1" ht="24.95" customHeight="1" x14ac:dyDescent="0.35"/>
    <row r="146" s="2" customFormat="1" ht="24.95" customHeight="1" x14ac:dyDescent="0.35"/>
    <row r="147" s="2" customFormat="1" ht="11.35" x14ac:dyDescent="0.35"/>
    <row r="148" s="2" customFormat="1" ht="11.35" x14ac:dyDescent="0.35"/>
    <row r="149" s="2" customFormat="1" ht="11.35" x14ac:dyDescent="0.35"/>
    <row r="150" s="2" customFormat="1" ht="11.35" x14ac:dyDescent="0.35"/>
    <row r="151" s="2" customFormat="1" ht="11.35" x14ac:dyDescent="0.35"/>
    <row r="152" s="2" customFormat="1" ht="11.35" x14ac:dyDescent="0.35"/>
    <row r="153" s="2" customFormat="1" ht="11.35" x14ac:dyDescent="0.35"/>
    <row r="154" s="2" customFormat="1" ht="11.35" x14ac:dyDescent="0.35"/>
    <row r="155" s="2" customFormat="1" ht="11.35" x14ac:dyDescent="0.35"/>
    <row r="156" s="2" customFormat="1" ht="11.35" x14ac:dyDescent="0.35"/>
    <row r="157" s="2" customFormat="1" ht="11.35" x14ac:dyDescent="0.35"/>
    <row r="158" s="2" customFormat="1" ht="11.35" x14ac:dyDescent="0.35"/>
    <row r="159" s="2" customFormat="1" ht="11.35" x14ac:dyDescent="0.35"/>
    <row r="160" s="2" customFormat="1" ht="11.35" x14ac:dyDescent="0.35"/>
    <row r="161" s="2" customFormat="1" ht="11.35" x14ac:dyDescent="0.35"/>
    <row r="162" s="2" customFormat="1" ht="11.35" x14ac:dyDescent="0.35"/>
    <row r="163" s="2" customFormat="1" ht="11.35" x14ac:dyDescent="0.35"/>
    <row r="164" s="2" customFormat="1" ht="11.35" x14ac:dyDescent="0.35"/>
    <row r="165" s="2" customFormat="1" ht="11.35" x14ac:dyDescent="0.35"/>
    <row r="166" s="2" customFormat="1" ht="11.35" x14ac:dyDescent="0.35"/>
    <row r="167" s="2" customFormat="1" ht="11.35" x14ac:dyDescent="0.35"/>
    <row r="168" s="2" customFormat="1" ht="11.35" x14ac:dyDescent="0.35"/>
    <row r="169" s="2" customFormat="1" ht="11.35" x14ac:dyDescent="0.35"/>
    <row r="170" s="2" customFormat="1" ht="11.35" x14ac:dyDescent="0.35"/>
    <row r="171" s="2" customFormat="1" ht="11.35" x14ac:dyDescent="0.35"/>
    <row r="172" s="2" customFormat="1" ht="11.35" x14ac:dyDescent="0.35"/>
    <row r="173" s="2" customFormat="1" ht="11.35" x14ac:dyDescent="0.35"/>
    <row r="174" s="2" customFormat="1" ht="11.35" x14ac:dyDescent="0.35"/>
    <row r="175" s="2" customFormat="1" ht="11.35" x14ac:dyDescent="0.35"/>
    <row r="176" s="2" customFormat="1" ht="11.35" x14ac:dyDescent="0.35"/>
    <row r="177" s="2" customFormat="1" ht="11.35" x14ac:dyDescent="0.35"/>
    <row r="178" s="2" customFormat="1" ht="11.35" x14ac:dyDescent="0.35"/>
    <row r="179" s="2" customFormat="1" ht="11.35" x14ac:dyDescent="0.35"/>
    <row r="180" s="2" customFormat="1" ht="11.35" x14ac:dyDescent="0.35"/>
    <row r="181" s="2" customFormat="1" ht="11.35" x14ac:dyDescent="0.35"/>
    <row r="182" s="2" customFormat="1" ht="11.35" x14ac:dyDescent="0.35"/>
    <row r="183" s="2" customFormat="1" ht="11.35" x14ac:dyDescent="0.35"/>
    <row r="184" s="2" customFormat="1" ht="11.35" x14ac:dyDescent="0.35"/>
    <row r="185" s="2" customFormat="1" ht="11.35" x14ac:dyDescent="0.35"/>
    <row r="186" s="2" customFormat="1" ht="11.35" x14ac:dyDescent="0.35"/>
    <row r="187" s="2" customFormat="1" ht="11.35" x14ac:dyDescent="0.35"/>
    <row r="188" s="2" customFormat="1" ht="11.35" x14ac:dyDescent="0.35"/>
    <row r="189" s="2" customFormat="1" ht="11.35" x14ac:dyDescent="0.35"/>
    <row r="190" s="2" customFormat="1" ht="11.35" x14ac:dyDescent="0.35"/>
    <row r="191" s="2" customFormat="1" ht="11.35" x14ac:dyDescent="0.35"/>
    <row r="192" s="2" customFormat="1" ht="11.35" x14ac:dyDescent="0.35"/>
    <row r="193" s="2" customFormat="1" ht="11.35" x14ac:dyDescent="0.35"/>
    <row r="194" s="2" customFormat="1" ht="11.35" x14ac:dyDescent="0.35"/>
    <row r="195" s="2" customFormat="1" ht="11.35" x14ac:dyDescent="0.35"/>
    <row r="196" s="2" customFormat="1" ht="11.35" x14ac:dyDescent="0.35"/>
    <row r="197" s="2" customFormat="1" ht="11.35" x14ac:dyDescent="0.35"/>
    <row r="198" s="2" customFormat="1" ht="11.35" x14ac:dyDescent="0.35"/>
    <row r="199" s="2" customFormat="1" ht="11.35" x14ac:dyDescent="0.35"/>
    <row r="200" s="2" customFormat="1" ht="11.35" x14ac:dyDescent="0.35"/>
    <row r="201" s="2" customFormat="1" ht="11.35" x14ac:dyDescent="0.35"/>
    <row r="202" s="2" customFormat="1" ht="11.35" x14ac:dyDescent="0.35"/>
    <row r="203" s="2" customFormat="1" ht="11.35" x14ac:dyDescent="0.35"/>
    <row r="204" s="2" customFormat="1" ht="11.35" x14ac:dyDescent="0.35"/>
    <row r="205" s="2" customFormat="1" ht="11.35" x14ac:dyDescent="0.35"/>
    <row r="206" s="2" customFormat="1" ht="11.35" x14ac:dyDescent="0.35"/>
    <row r="207" s="2" customFormat="1" ht="11.35" x14ac:dyDescent="0.35"/>
    <row r="208" s="2" customFormat="1" ht="11.35" x14ac:dyDescent="0.35"/>
    <row r="209" s="2" customFormat="1" ht="11.35" x14ac:dyDescent="0.35"/>
    <row r="210" s="2" customFormat="1" ht="11.35" x14ac:dyDescent="0.35"/>
    <row r="211" s="2" customFormat="1" ht="11.35" x14ac:dyDescent="0.35"/>
    <row r="212" s="2" customFormat="1" ht="11.35" x14ac:dyDescent="0.35"/>
  </sheetData>
  <mergeCells count="43">
    <mergeCell ref="D63:D64"/>
    <mergeCell ref="C63:C64"/>
    <mergeCell ref="B56:B64"/>
    <mergeCell ref="F6:P6"/>
    <mergeCell ref="F7:P7"/>
    <mergeCell ref="F8:H8"/>
    <mergeCell ref="I8:M8"/>
    <mergeCell ref="O8:O9"/>
    <mergeCell ref="P8:P9"/>
    <mergeCell ref="C50:C51"/>
    <mergeCell ref="B45:B55"/>
    <mergeCell ref="D56:D59"/>
    <mergeCell ref="C56:C59"/>
    <mergeCell ref="D60:D62"/>
    <mergeCell ref="C60:C62"/>
    <mergeCell ref="D35:D36"/>
    <mergeCell ref="C42:C43"/>
    <mergeCell ref="B41:B44"/>
    <mergeCell ref="C45:C48"/>
    <mergeCell ref="B10:B21"/>
    <mergeCell ref="C16:C21"/>
    <mergeCell ref="B22:B25"/>
    <mergeCell ref="C24:C25"/>
    <mergeCell ref="C27:C32"/>
    <mergeCell ref="B26:B40"/>
    <mergeCell ref="C35:C40"/>
    <mergeCell ref="C22:C23"/>
    <mergeCell ref="D31:D32"/>
    <mergeCell ref="D14:D15"/>
    <mergeCell ref="C10:C15"/>
    <mergeCell ref="D12:D13"/>
    <mergeCell ref="B1:B3"/>
    <mergeCell ref="B6:E6"/>
    <mergeCell ref="C1:P2"/>
    <mergeCell ref="C3:P3"/>
    <mergeCell ref="C4:P4"/>
    <mergeCell ref="C5:P5"/>
    <mergeCell ref="B7:C7"/>
    <mergeCell ref="D7:E7"/>
    <mergeCell ref="B8:B9"/>
    <mergeCell ref="C8:C9"/>
    <mergeCell ref="D8:D9"/>
    <mergeCell ref="E8:E9"/>
  </mergeCells>
  <conditionalFormatting sqref="B1:C1">
    <cfRule type="cellIs" priority="55" stopIfTrue="1" operator="lessThanOrEqual">
      <formula>60</formula>
    </cfRule>
  </conditionalFormatting>
  <conditionalFormatting sqref="M10:M27">
    <cfRule type="cellIs" dxfId="47" priority="46" stopIfTrue="1" operator="equal">
      <formula>"ALTO"</formula>
    </cfRule>
    <cfRule type="cellIs" dxfId="46" priority="47" stopIfTrue="1" operator="equal">
      <formula>"MEDIO"</formula>
    </cfRule>
    <cfRule type="cellIs" dxfId="45" priority="48" stopIfTrue="1" operator="equal">
      <formula>"BAJO"</formula>
    </cfRule>
  </conditionalFormatting>
  <conditionalFormatting sqref="O10:O27">
    <cfRule type="cellIs" dxfId="44" priority="43" operator="equal">
      <formula>"ACEPTABLE"</formula>
    </cfRule>
    <cfRule type="cellIs" dxfId="43" priority="44" stopIfTrue="1" operator="equal">
      <formula>"MODERADO"</formula>
    </cfRule>
    <cfRule type="cellIs" dxfId="42" priority="45" stopIfTrue="1" operator="equal">
      <formula>"SIGNIFICATIVO"</formula>
    </cfRule>
  </conditionalFormatting>
  <conditionalFormatting sqref="M10:M27">
    <cfRule type="cellIs" dxfId="41" priority="40" stopIfTrue="1" operator="equal">
      <formula>"ALTO"</formula>
    </cfRule>
    <cfRule type="cellIs" dxfId="40" priority="41" stopIfTrue="1" operator="equal">
      <formula>"MEDIO"</formula>
    </cfRule>
    <cfRule type="cellIs" dxfId="39" priority="42" stopIfTrue="1" operator="equal">
      <formula>"BAJO"</formula>
    </cfRule>
  </conditionalFormatting>
  <conditionalFormatting sqref="O10:O27">
    <cfRule type="cellIs" dxfId="38" priority="37" operator="equal">
      <formula>"ACEPTABLE"</formula>
    </cfRule>
    <cfRule type="cellIs" dxfId="37" priority="38" stopIfTrue="1" operator="equal">
      <formula>"MODERADO"</formula>
    </cfRule>
    <cfRule type="cellIs" dxfId="36" priority="39" stopIfTrue="1" operator="equal">
      <formula>"SIGNIFICATIVO"</formula>
    </cfRule>
  </conditionalFormatting>
  <conditionalFormatting sqref="M28:M45">
    <cfRule type="cellIs" dxfId="35" priority="34" stopIfTrue="1" operator="equal">
      <formula>"ALTO"</formula>
    </cfRule>
    <cfRule type="cellIs" dxfId="34" priority="35" stopIfTrue="1" operator="equal">
      <formula>"MEDIO"</formula>
    </cfRule>
    <cfRule type="cellIs" dxfId="33" priority="36" stopIfTrue="1" operator="equal">
      <formula>"BAJO"</formula>
    </cfRule>
  </conditionalFormatting>
  <conditionalFormatting sqref="O28:O45">
    <cfRule type="cellIs" dxfId="32" priority="31" operator="equal">
      <formula>"ACEPTABLE"</formula>
    </cfRule>
    <cfRule type="cellIs" dxfId="31" priority="32" stopIfTrue="1" operator="equal">
      <formula>"MODERADO"</formula>
    </cfRule>
    <cfRule type="cellIs" dxfId="30" priority="33" stopIfTrue="1" operator="equal">
      <formula>"SIGNIFICATIVO"</formula>
    </cfRule>
  </conditionalFormatting>
  <conditionalFormatting sqref="M28:M45">
    <cfRule type="cellIs" dxfId="29" priority="28" stopIfTrue="1" operator="equal">
      <formula>"ALTO"</formula>
    </cfRule>
    <cfRule type="cellIs" dxfId="28" priority="29" stopIfTrue="1" operator="equal">
      <formula>"MEDIO"</formula>
    </cfRule>
    <cfRule type="cellIs" dxfId="27" priority="30" stopIfTrue="1" operator="equal">
      <formula>"BAJO"</formula>
    </cfRule>
  </conditionalFormatting>
  <conditionalFormatting sqref="O28:O45">
    <cfRule type="cellIs" dxfId="26" priority="25" operator="equal">
      <formula>"ACEPTABLE"</formula>
    </cfRule>
    <cfRule type="cellIs" dxfId="25" priority="26" stopIfTrue="1" operator="equal">
      <formula>"MODERADO"</formula>
    </cfRule>
    <cfRule type="cellIs" dxfId="24" priority="27" stopIfTrue="1" operator="equal">
      <formula>"SIGNIFICATIVO"</formula>
    </cfRule>
  </conditionalFormatting>
  <conditionalFormatting sqref="M46:M63">
    <cfRule type="cellIs" dxfId="23" priority="22" stopIfTrue="1" operator="equal">
      <formula>"ALTO"</formula>
    </cfRule>
    <cfRule type="cellIs" dxfId="22" priority="23" stopIfTrue="1" operator="equal">
      <formula>"MEDIO"</formula>
    </cfRule>
    <cfRule type="cellIs" dxfId="21" priority="24" stopIfTrue="1" operator="equal">
      <formula>"BAJO"</formula>
    </cfRule>
  </conditionalFormatting>
  <conditionalFormatting sqref="O46:O63">
    <cfRule type="cellIs" dxfId="20" priority="19" operator="equal">
      <formula>"ACEPTABLE"</formula>
    </cfRule>
    <cfRule type="cellIs" dxfId="19" priority="20" stopIfTrue="1" operator="equal">
      <formula>"MODERADO"</formula>
    </cfRule>
    <cfRule type="cellIs" dxfId="18" priority="21" stopIfTrue="1" operator="equal">
      <formula>"SIGNIFICATIVO"</formula>
    </cfRule>
  </conditionalFormatting>
  <conditionalFormatting sqref="M46:M63">
    <cfRule type="cellIs" dxfId="17" priority="16" stopIfTrue="1" operator="equal">
      <formula>"ALTO"</formula>
    </cfRule>
    <cfRule type="cellIs" dxfId="16" priority="17" stopIfTrue="1" operator="equal">
      <formula>"MEDIO"</formula>
    </cfRule>
    <cfRule type="cellIs" dxfId="15" priority="18" stopIfTrue="1" operator="equal">
      <formula>"BAJO"</formula>
    </cfRule>
  </conditionalFormatting>
  <conditionalFormatting sqref="O46:O63">
    <cfRule type="cellIs" dxfId="14" priority="13" operator="equal">
      <formula>"ACEPTABLE"</formula>
    </cfRule>
    <cfRule type="cellIs" dxfId="13" priority="14" stopIfTrue="1" operator="equal">
      <formula>"MODERADO"</formula>
    </cfRule>
    <cfRule type="cellIs" dxfId="12" priority="15" stopIfTrue="1" operator="equal">
      <formula>"SIGNIFICATIVO"</formula>
    </cfRule>
  </conditionalFormatting>
  <conditionalFormatting sqref="M64">
    <cfRule type="cellIs" dxfId="11" priority="10" stopIfTrue="1" operator="equal">
      <formula>"ALTO"</formula>
    </cfRule>
    <cfRule type="cellIs" dxfId="10" priority="11" stopIfTrue="1" operator="equal">
      <formula>"MEDIO"</formula>
    </cfRule>
    <cfRule type="cellIs" dxfId="9" priority="12" stopIfTrue="1" operator="equal">
      <formula>"BAJO"</formula>
    </cfRule>
  </conditionalFormatting>
  <conditionalFormatting sqref="O64">
    <cfRule type="cellIs" dxfId="8" priority="7" operator="equal">
      <formula>"ACEPTABLE"</formula>
    </cfRule>
    <cfRule type="cellIs" dxfId="7" priority="8" stopIfTrue="1" operator="equal">
      <formula>"MODERADO"</formula>
    </cfRule>
    <cfRule type="cellIs" dxfId="6" priority="9" stopIfTrue="1" operator="equal">
      <formula>"SIGNIFICATIVO"</formula>
    </cfRule>
  </conditionalFormatting>
  <conditionalFormatting sqref="M64">
    <cfRule type="cellIs" dxfId="5" priority="4" stopIfTrue="1" operator="equal">
      <formula>"ALTO"</formula>
    </cfRule>
    <cfRule type="cellIs" dxfId="4" priority="5" stopIfTrue="1" operator="equal">
      <formula>"MEDIO"</formula>
    </cfRule>
    <cfRule type="cellIs" dxfId="3" priority="6" stopIfTrue="1" operator="equal">
      <formula>"BAJO"</formula>
    </cfRule>
  </conditionalFormatting>
  <conditionalFormatting sqref="O64">
    <cfRule type="cellIs" dxfId="2" priority="1" operator="equal">
      <formula>"ACEPTABLE"</formula>
    </cfRule>
    <cfRule type="cellIs" dxfId="1" priority="2" stopIfTrue="1" operator="equal">
      <formula>"MODERADO"</formula>
    </cfRule>
    <cfRule type="cellIs" dxfId="0" priority="3" stopIfTrue="1" operator="equal">
      <formula>"SIGNIFICATIVO"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fitToWidth="0" fitToHeight="1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5FB071DC3A9C546A401D5C0A6363330" ma:contentTypeVersion="13" ma:contentTypeDescription="Crear nuevo documento." ma:contentTypeScope="" ma:versionID="e7eaaf78dd49b447650b72afebf14a4d">
  <xsd:schema xmlns:xsd="http://www.w3.org/2001/XMLSchema" xmlns:xs="http://www.w3.org/2001/XMLSchema" xmlns:p="http://schemas.microsoft.com/office/2006/metadata/properties" xmlns:ns3="948e38ba-4fb3-4609-891d-38ff87a6b9d7" xmlns:ns4="60598ecf-7604-44c5-af9d-fe281620a03b" targetNamespace="http://schemas.microsoft.com/office/2006/metadata/properties" ma:root="true" ma:fieldsID="1d118184fa9dc8a94fb4312d1a734775" ns3:_="" ns4:_="">
    <xsd:import namespace="948e38ba-4fb3-4609-891d-38ff87a6b9d7"/>
    <xsd:import namespace="60598ecf-7604-44c5-af9d-fe281620a0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e38ba-4fb3-4609-891d-38ff87a6b9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98ecf-7604-44c5-af9d-fe281620a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96C664-EF80-4ECC-8738-0A5DADCD3F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630A34-60D3-4644-B22A-C15D07F0A8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8e38ba-4fb3-4609-891d-38ff87a6b9d7"/>
    <ds:schemaRef ds:uri="60598ecf-7604-44c5-af9d-fe281620a0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Identificación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ALEJANDRA MORALES DAZA</cp:lastModifiedBy>
  <cp:revision/>
  <dcterms:created xsi:type="dcterms:W3CDTF">2010-03-09T21:32:33Z</dcterms:created>
  <dcterms:modified xsi:type="dcterms:W3CDTF">2020-11-16T00:13:18Z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ferenceId">
    <vt:lpwstr/>
  </property>
  <property fmtid="{D5CDD505-2E9C-101B-9397-08002B2CF9AE}" pid="3" name="ContentTypeId">
    <vt:lpwstr>0x010100A5FB071DC3A9C546A401D5C0A6363330</vt:lpwstr>
  </property>
</Properties>
</file>